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akesh Bhatia\Desktop\Idea Builder\"/>
    </mc:Choice>
  </mc:AlternateContent>
  <xr:revisionPtr revIDLastSave="0" documentId="8_{A556EC18-7A48-476E-975A-6C74DFA8E4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64" i="1" l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42" i="1"/>
  <c r="T7" i="1"/>
  <c r="L264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2" i="1"/>
  <c r="H201" i="1"/>
  <c r="H200" i="1"/>
  <c r="H199" i="1"/>
  <c r="H198" i="1"/>
  <c r="H197" i="1"/>
  <c r="H195" i="1"/>
  <c r="H194" i="1"/>
  <c r="H190" i="1"/>
  <c r="H188" i="1"/>
  <c r="H187" i="1"/>
  <c r="H185" i="1"/>
  <c r="H183" i="1"/>
  <c r="H182" i="1"/>
  <c r="H181" i="1"/>
  <c r="H180" i="1"/>
  <c r="H179" i="1"/>
  <c r="H178" i="1"/>
  <c r="H176" i="1"/>
  <c r="H174" i="1"/>
  <c r="H173" i="1"/>
  <c r="H172" i="1"/>
  <c r="H171" i="1"/>
  <c r="H170" i="1"/>
  <c r="H169" i="1"/>
  <c r="H167" i="1"/>
  <c r="H166" i="1"/>
  <c r="H164" i="1"/>
  <c r="H163" i="1"/>
  <c r="H161" i="1"/>
  <c r="H160" i="1"/>
  <c r="H159" i="1"/>
  <c r="H158" i="1"/>
  <c r="H156" i="1"/>
  <c r="H155" i="1"/>
  <c r="H153" i="1"/>
  <c r="H152" i="1"/>
  <c r="H151" i="1"/>
  <c r="H150" i="1"/>
  <c r="H148" i="1"/>
  <c r="H147" i="1"/>
  <c r="H146" i="1"/>
  <c r="H145" i="1"/>
  <c r="H144" i="1"/>
  <c r="H142" i="1"/>
  <c r="H141" i="1"/>
  <c r="H140" i="1"/>
  <c r="H139" i="1"/>
  <c r="H138" i="1"/>
  <c r="H137" i="1"/>
  <c r="H136" i="1"/>
  <c r="H134" i="1"/>
  <c r="H133" i="1"/>
  <c r="H132" i="1"/>
  <c r="H131" i="1"/>
  <c r="H130" i="1"/>
  <c r="H128" i="1"/>
  <c r="H127" i="1"/>
  <c r="H125" i="1"/>
  <c r="H124" i="1"/>
  <c r="H123" i="1"/>
  <c r="H122" i="1"/>
  <c r="H121" i="1"/>
  <c r="H120" i="1"/>
  <c r="H119" i="1"/>
  <c r="H117" i="1"/>
  <c r="H115" i="1"/>
  <c r="H114" i="1"/>
  <c r="H113" i="1"/>
  <c r="H111" i="1"/>
  <c r="H110" i="1"/>
  <c r="H109" i="1"/>
  <c r="H108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5" i="1"/>
  <c r="H64" i="1"/>
  <c r="H63" i="1"/>
  <c r="H61" i="1"/>
  <c r="H60" i="1"/>
  <c r="H59" i="1"/>
  <c r="H58" i="1"/>
  <c r="H57" i="1"/>
  <c r="H56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H9" i="1"/>
  <c r="H8" i="1"/>
  <c r="H7" i="1"/>
  <c r="T221" i="1" l="1"/>
  <c r="T220" i="1"/>
  <c r="T219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196" i="1"/>
  <c r="P193" i="1"/>
  <c r="P192" i="1"/>
  <c r="P191" i="1"/>
  <c r="P189" i="1"/>
  <c r="P186" i="1"/>
  <c r="P177" i="1"/>
  <c r="P175" i="1"/>
  <c r="P168" i="1"/>
  <c r="P165" i="1"/>
  <c r="P157" i="1"/>
  <c r="P154" i="1"/>
  <c r="P149" i="1"/>
  <c r="P143" i="1"/>
  <c r="P135" i="1"/>
  <c r="P129" i="1"/>
  <c r="P126" i="1"/>
  <c r="P118" i="1"/>
  <c r="P116" i="1"/>
  <c r="P84" i="1"/>
  <c r="P62" i="1"/>
  <c r="P55" i="1"/>
  <c r="P43" i="1"/>
  <c r="P30" i="1"/>
  <c r="T241" i="1" l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18" i="1"/>
  <c r="T210" i="1"/>
  <c r="T196" i="1"/>
  <c r="T193" i="1"/>
  <c r="T192" i="1"/>
  <c r="T189" i="1"/>
  <c r="T186" i="1"/>
  <c r="T177" i="1"/>
  <c r="T175" i="1"/>
  <c r="T170" i="1"/>
  <c r="T168" i="1"/>
  <c r="T165" i="1"/>
  <c r="T157" i="1"/>
  <c r="T154" i="1"/>
  <c r="T149" i="1"/>
  <c r="T143" i="1"/>
  <c r="T129" i="1"/>
  <c r="T126" i="1"/>
  <c r="T118" i="1"/>
  <c r="T116" i="1"/>
  <c r="T114" i="1"/>
  <c r="T113" i="1"/>
  <c r="T84" i="1"/>
  <c r="T74" i="1"/>
  <c r="T65" i="1"/>
  <c r="T62" i="1"/>
  <c r="T55" i="1"/>
  <c r="T48" i="1"/>
  <c r="T47" i="1"/>
  <c r="T43" i="1"/>
  <c r="T31" i="1"/>
  <c r="T30" i="1"/>
  <c r="E66" i="1"/>
  <c r="E107" i="1"/>
  <c r="E112" i="1"/>
  <c r="H112" i="1" s="1"/>
  <c r="T112" i="1" s="1"/>
  <c r="E162" i="1"/>
  <c r="E184" i="1"/>
  <c r="H184" i="1" s="1"/>
  <c r="E203" i="1"/>
  <c r="H203" i="1" s="1"/>
  <c r="P217" i="1"/>
  <c r="P216" i="1"/>
  <c r="T216" i="1"/>
  <c r="P215" i="1"/>
  <c r="P214" i="1"/>
  <c r="T214" i="1"/>
  <c r="P213" i="1"/>
  <c r="P212" i="1"/>
  <c r="P211" i="1"/>
  <c r="P210" i="1"/>
  <c r="P209" i="1"/>
  <c r="T209" i="1"/>
  <c r="P208" i="1"/>
  <c r="P207" i="1"/>
  <c r="P206" i="1"/>
  <c r="P205" i="1"/>
  <c r="T205" i="1"/>
  <c r="P204" i="1"/>
  <c r="P203" i="1"/>
  <c r="P202" i="1"/>
  <c r="P201" i="1"/>
  <c r="P200" i="1"/>
  <c r="T200" i="1"/>
  <c r="P199" i="1"/>
  <c r="T199" i="1"/>
  <c r="P198" i="1"/>
  <c r="P197" i="1"/>
  <c r="P195" i="1"/>
  <c r="P194" i="1"/>
  <c r="P190" i="1"/>
  <c r="T190" i="1"/>
  <c r="P188" i="1"/>
  <c r="P187" i="1"/>
  <c r="T187" i="1"/>
  <c r="P185" i="1"/>
  <c r="P184" i="1"/>
  <c r="P183" i="1"/>
  <c r="P182" i="1"/>
  <c r="T182" i="1"/>
  <c r="P181" i="1"/>
  <c r="T181" i="1"/>
  <c r="P180" i="1"/>
  <c r="P179" i="1"/>
  <c r="P178" i="1"/>
  <c r="P176" i="1"/>
  <c r="P174" i="1"/>
  <c r="P173" i="1"/>
  <c r="T173" i="1"/>
  <c r="P172" i="1"/>
  <c r="P171" i="1"/>
  <c r="P170" i="1"/>
  <c r="P169" i="1"/>
  <c r="T169" i="1"/>
  <c r="P167" i="1"/>
  <c r="T167" i="1"/>
  <c r="P166" i="1"/>
  <c r="P164" i="1"/>
  <c r="P163" i="1"/>
  <c r="P162" i="1"/>
  <c r="F162" i="1"/>
  <c r="P161" i="1"/>
  <c r="P160" i="1"/>
  <c r="P159" i="1"/>
  <c r="P158" i="1"/>
  <c r="P156" i="1"/>
  <c r="P155" i="1"/>
  <c r="T155" i="1"/>
  <c r="P153" i="1"/>
  <c r="T153" i="1"/>
  <c r="P152" i="1"/>
  <c r="T152" i="1"/>
  <c r="P151" i="1"/>
  <c r="T151" i="1"/>
  <c r="P150" i="1"/>
  <c r="P148" i="1"/>
  <c r="P147" i="1"/>
  <c r="T147" i="1"/>
  <c r="P146" i="1"/>
  <c r="T146" i="1"/>
  <c r="P145" i="1"/>
  <c r="P144" i="1"/>
  <c r="P142" i="1"/>
  <c r="P141" i="1"/>
  <c r="P140" i="1"/>
  <c r="P139" i="1"/>
  <c r="T139" i="1"/>
  <c r="P138" i="1"/>
  <c r="P137" i="1"/>
  <c r="P136" i="1"/>
  <c r="P134" i="1"/>
  <c r="P133" i="1"/>
  <c r="T133" i="1"/>
  <c r="P132" i="1"/>
  <c r="P131" i="1"/>
  <c r="P130" i="1"/>
  <c r="P128" i="1"/>
  <c r="P127" i="1"/>
  <c r="T127" i="1"/>
  <c r="P125" i="1"/>
  <c r="P124" i="1"/>
  <c r="T124" i="1"/>
  <c r="P123" i="1"/>
  <c r="P122" i="1"/>
  <c r="P121" i="1"/>
  <c r="P120" i="1"/>
  <c r="T120" i="1"/>
  <c r="P119" i="1"/>
  <c r="T119" i="1"/>
  <c r="P117" i="1"/>
  <c r="P115" i="1"/>
  <c r="P114" i="1"/>
  <c r="P113" i="1"/>
  <c r="P112" i="1"/>
  <c r="P111" i="1"/>
  <c r="T111" i="1"/>
  <c r="P110" i="1"/>
  <c r="P109" i="1"/>
  <c r="P108" i="1"/>
  <c r="P107" i="1"/>
  <c r="P106" i="1"/>
  <c r="T106" i="1"/>
  <c r="P105" i="1"/>
  <c r="P104" i="1"/>
  <c r="P103" i="1"/>
  <c r="P102" i="1"/>
  <c r="P101" i="1"/>
  <c r="P100" i="1"/>
  <c r="T100" i="1"/>
  <c r="P99" i="1"/>
  <c r="P98" i="1"/>
  <c r="T98" i="1"/>
  <c r="P97" i="1"/>
  <c r="P96" i="1"/>
  <c r="T96" i="1"/>
  <c r="P95" i="1"/>
  <c r="P94" i="1"/>
  <c r="T94" i="1"/>
  <c r="P93" i="1"/>
  <c r="P92" i="1"/>
  <c r="P91" i="1"/>
  <c r="P90" i="1"/>
  <c r="T90" i="1"/>
  <c r="P89" i="1"/>
  <c r="P88" i="1"/>
  <c r="T88" i="1"/>
  <c r="P87" i="1"/>
  <c r="P86" i="1"/>
  <c r="T86" i="1"/>
  <c r="P85" i="1"/>
  <c r="P83" i="1"/>
  <c r="P82" i="1"/>
  <c r="T82" i="1"/>
  <c r="P81" i="1"/>
  <c r="P80" i="1"/>
  <c r="T80" i="1"/>
  <c r="P79" i="1"/>
  <c r="P78" i="1"/>
  <c r="T78" i="1"/>
  <c r="P77" i="1"/>
  <c r="P76" i="1"/>
  <c r="P75" i="1"/>
  <c r="P74" i="1"/>
  <c r="P73" i="1"/>
  <c r="T73" i="1"/>
  <c r="P72" i="1"/>
  <c r="T72" i="1"/>
  <c r="P71" i="1"/>
  <c r="P70" i="1"/>
  <c r="P69" i="1"/>
  <c r="T69" i="1"/>
  <c r="P68" i="1"/>
  <c r="T68" i="1"/>
  <c r="P67" i="1"/>
  <c r="P66" i="1"/>
  <c r="F66" i="1"/>
  <c r="P65" i="1"/>
  <c r="P64" i="1"/>
  <c r="P63" i="1"/>
  <c r="T63" i="1"/>
  <c r="P61" i="1"/>
  <c r="T61" i="1"/>
  <c r="P60" i="1"/>
  <c r="P59" i="1"/>
  <c r="P58" i="1"/>
  <c r="T58" i="1"/>
  <c r="P57" i="1"/>
  <c r="P56" i="1"/>
  <c r="P54" i="1"/>
  <c r="P53" i="1"/>
  <c r="P52" i="1"/>
  <c r="T52" i="1"/>
  <c r="P51" i="1"/>
  <c r="T51" i="1"/>
  <c r="P50" i="1"/>
  <c r="T50" i="1"/>
  <c r="P49" i="1"/>
  <c r="P48" i="1"/>
  <c r="P47" i="1"/>
  <c r="P46" i="1"/>
  <c r="T46" i="1"/>
  <c r="P45" i="1"/>
  <c r="T45" i="1"/>
  <c r="P44" i="1"/>
  <c r="P42" i="1"/>
  <c r="P41" i="1"/>
  <c r="T41" i="1"/>
  <c r="P40" i="1"/>
  <c r="T40" i="1"/>
  <c r="P39" i="1"/>
  <c r="P38" i="1"/>
  <c r="P37" i="1"/>
  <c r="P36" i="1"/>
  <c r="T36" i="1"/>
  <c r="P35" i="1"/>
  <c r="P34" i="1"/>
  <c r="P33" i="1"/>
  <c r="T33" i="1"/>
  <c r="P32" i="1"/>
  <c r="P31" i="1"/>
  <c r="P29" i="1"/>
  <c r="T29" i="1"/>
  <c r="P28" i="1"/>
  <c r="P27" i="1"/>
  <c r="T27" i="1"/>
  <c r="P26" i="1"/>
  <c r="P25" i="1"/>
  <c r="P24" i="1"/>
  <c r="P23" i="1"/>
  <c r="T23" i="1"/>
  <c r="P22" i="1"/>
  <c r="P21" i="1"/>
  <c r="P20" i="1"/>
  <c r="P19" i="1"/>
  <c r="P18" i="1"/>
  <c r="T18" i="1"/>
  <c r="P17" i="1"/>
  <c r="T17" i="1"/>
  <c r="P16" i="1"/>
  <c r="P15" i="1"/>
  <c r="P14" i="1"/>
  <c r="P13" i="1"/>
  <c r="P12" i="1"/>
  <c r="T12" i="1"/>
  <c r="P11" i="1"/>
  <c r="T11" i="1"/>
  <c r="P10" i="1"/>
  <c r="P9" i="1"/>
  <c r="P8" i="1"/>
  <c r="T8" i="1"/>
  <c r="P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T9" i="1" l="1"/>
  <c r="T25" i="1"/>
  <c r="T91" i="1"/>
  <c r="T101" i="1"/>
  <c r="T137" i="1"/>
  <c r="T163" i="1"/>
  <c r="T207" i="1"/>
  <c r="T212" i="1"/>
  <c r="T115" i="1"/>
  <c r="T32" i="1"/>
  <c r="T37" i="1"/>
  <c r="T42" i="1"/>
  <c r="T60" i="1"/>
  <c r="T71" i="1"/>
  <c r="T81" i="1"/>
  <c r="T87" i="1"/>
  <c r="T97" i="1"/>
  <c r="T145" i="1"/>
  <c r="T217" i="1"/>
  <c r="T13" i="1"/>
  <c r="T203" i="1"/>
  <c r="T140" i="1"/>
  <c r="T16" i="1"/>
  <c r="T21" i="1"/>
  <c r="T54" i="1"/>
  <c r="T77" i="1"/>
  <c r="T102" i="1"/>
  <c r="T164" i="1"/>
  <c r="T171" i="1"/>
  <c r="T197" i="1"/>
  <c r="T208" i="1"/>
  <c r="T213" i="1"/>
  <c r="T14" i="1"/>
  <c r="T64" i="1"/>
  <c r="T211" i="1"/>
  <c r="H66" i="1"/>
  <c r="T158" i="1"/>
  <c r="T204" i="1"/>
  <c r="T174" i="1"/>
  <c r="T95" i="1"/>
  <c r="T121" i="1"/>
  <c r="T198" i="1"/>
  <c r="T39" i="1"/>
  <c r="T28" i="1"/>
  <c r="T38" i="1"/>
  <c r="T59" i="1"/>
  <c r="T79" i="1"/>
  <c r="T83" i="1"/>
  <c r="T128" i="1"/>
  <c r="T136" i="1"/>
  <c r="T195" i="1"/>
  <c r="T26" i="1"/>
  <c r="T56" i="1"/>
  <c r="T99" i="1"/>
  <c r="T150" i="1"/>
  <c r="T202" i="1"/>
  <c r="T130" i="1"/>
  <c r="H107" i="1"/>
  <c r="T107" i="1" s="1"/>
  <c r="T131" i="1"/>
  <c r="T148" i="1"/>
  <c r="T22" i="1"/>
  <c r="T10" i="1"/>
  <c r="T15" i="1"/>
  <c r="T19" i="1"/>
  <c r="T24" i="1"/>
  <c r="T34" i="1"/>
  <c r="T44" i="1"/>
  <c r="T49" i="1"/>
  <c r="T75" i="1"/>
  <c r="T104" i="1"/>
  <c r="T110" i="1"/>
  <c r="T123" i="1"/>
  <c r="T142" i="1"/>
  <c r="T161" i="1"/>
  <c r="T172" i="1"/>
  <c r="T180" i="1"/>
  <c r="T201" i="1"/>
  <c r="T206" i="1"/>
  <c r="T215" i="1"/>
  <c r="H162" i="1"/>
  <c r="T162" i="1" s="1"/>
  <c r="T57" i="1"/>
  <c r="T105" i="1"/>
  <c r="T183" i="1"/>
  <c r="T185" i="1"/>
  <c r="T132" i="1"/>
  <c r="T176" i="1"/>
  <c r="T156" i="1"/>
  <c r="T141" i="1"/>
  <c r="T117" i="1"/>
  <c r="T134" i="1"/>
  <c r="T166" i="1"/>
  <c r="T194" i="1"/>
  <c r="T122" i="1"/>
  <c r="T108" i="1"/>
  <c r="T144" i="1"/>
  <c r="T179" i="1"/>
  <c r="T66" i="1" l="1"/>
  <c r="H264" i="1"/>
</calcChain>
</file>

<file path=xl/sharedStrings.xml><?xml version="1.0" encoding="utf-8"?>
<sst xmlns="http://schemas.openxmlformats.org/spreadsheetml/2006/main" count="1569" uniqueCount="279">
  <si>
    <t>Aayush Saxena</t>
  </si>
  <si>
    <t xml:space="preserve">Abhishek </t>
  </si>
  <si>
    <t>Abhishek Mohan &amp; Anjali Mohan</t>
  </si>
  <si>
    <t>Abhishek Ranjan</t>
  </si>
  <si>
    <t>Ajay Kumar</t>
  </si>
  <si>
    <t>Ajay Kumar Tyagi</t>
  </si>
  <si>
    <t>Akansha Singh &amp; Jai Singh</t>
  </si>
  <si>
    <t>Akash Bansal &amp; Anu Bansal</t>
  </si>
  <si>
    <t>Amal Kumar Das</t>
  </si>
  <si>
    <t>Amit Bharti &amp; Ashok Kumar</t>
  </si>
  <si>
    <t>Amit Kumar</t>
  </si>
  <si>
    <t xml:space="preserve">Amit Kumar &amp; Rajendri Devi </t>
  </si>
  <si>
    <t>Amit Maan</t>
  </si>
  <si>
    <t xml:space="preserve">Amit Saxena </t>
  </si>
  <si>
    <t>Anadi Pal &amp; Anjali Pal</t>
  </si>
  <si>
    <t>Anand kumar Tyagi</t>
  </si>
  <si>
    <t>Anil Kumar Saxena</t>
  </si>
  <si>
    <t>Anil Rathour &amp; Radhey Shyam</t>
  </si>
  <si>
    <t>Anil Singh</t>
  </si>
  <si>
    <t>Anita Mogha</t>
  </si>
  <si>
    <t>Ankit Sharma</t>
  </si>
  <si>
    <t xml:space="preserve">Anshu Bansal </t>
  </si>
  <si>
    <t>Anuradha Goel</t>
  </si>
  <si>
    <t>Anuradha Tyagi</t>
  </si>
  <si>
    <t>Arun Mishra</t>
  </si>
  <si>
    <t>Arun Sharma</t>
  </si>
  <si>
    <t>Arvind Kumar</t>
  </si>
  <si>
    <t>Ashish Bhardwaj</t>
  </si>
  <si>
    <t>Ashish Kumar</t>
  </si>
  <si>
    <t>Ashish Sharma</t>
  </si>
  <si>
    <t>Ashok Kumar</t>
  </si>
  <si>
    <t>Avnish Kumar</t>
  </si>
  <si>
    <t>Bala Rani</t>
  </si>
  <si>
    <t>Bhaskar Bhatt &amp; Madan Mohan Bhatt</t>
  </si>
  <si>
    <t>Biswajit Naidu &amp; Sabita Naidu</t>
  </si>
  <si>
    <t>Chander Prakash Goel</t>
  </si>
  <si>
    <t>Chandra Kant Gupta</t>
  </si>
  <si>
    <t>Deep Jindal</t>
  </si>
  <si>
    <t>Deepak Bisht</t>
  </si>
  <si>
    <t>Deepak Kumar</t>
  </si>
  <si>
    <t>Deepak Kumar Singhal &amp; Nisha Singhal</t>
  </si>
  <si>
    <t>Devesh Pathak</t>
  </si>
  <si>
    <t>Dhananjay Mishra</t>
  </si>
  <si>
    <t>Dharmendra Kumar</t>
  </si>
  <si>
    <t>Dharmendra Pratap</t>
  </si>
  <si>
    <t>Dheer Singh</t>
  </si>
  <si>
    <t>Dheeraj Kumar Tyagi</t>
  </si>
  <si>
    <t>Dhirendra Kumar Singh</t>
  </si>
  <si>
    <t>Dipika Tyagi</t>
  </si>
  <si>
    <t>Divaya jyoti</t>
  </si>
  <si>
    <t xml:space="preserve">DIVYE SIKKA </t>
  </si>
  <si>
    <t>Gajendra Singh Shekhawat</t>
  </si>
  <si>
    <t>Gajraj Singh</t>
  </si>
  <si>
    <t>Gaurav Wadhwa</t>
  </si>
  <si>
    <t>GIRRAJ SINGH</t>
  </si>
  <si>
    <t>Hardarshan  Singh</t>
  </si>
  <si>
    <t>Hari Kumar Aggarwal</t>
  </si>
  <si>
    <t>Harish Prakash</t>
  </si>
  <si>
    <t>Hema Rani</t>
  </si>
  <si>
    <t>Himanshu Gupta &amp; Nutan Singhal</t>
  </si>
  <si>
    <t>Imroz Khan &amp; Yasmeen Khan</t>
  </si>
  <si>
    <t xml:space="preserve">Janesh Kumar Sharma </t>
  </si>
  <si>
    <t>Jimmy Pahwa</t>
  </si>
  <si>
    <t>Jitender Kumar</t>
  </si>
  <si>
    <t>Jogender Pal Singh</t>
  </si>
  <si>
    <t>Jolly</t>
  </si>
  <si>
    <t>Kanti Parsad</t>
  </si>
  <si>
    <t>Karan Parashar &amp; Puneet Parashar</t>
  </si>
  <si>
    <t>Kishan Chandra</t>
  </si>
  <si>
    <t>Komal Singh Sambhalwal</t>
  </si>
  <si>
    <t>Krishan Sharma</t>
  </si>
  <si>
    <t>Lalit Kumar</t>
  </si>
  <si>
    <t>Leela Rawat &amp; Dalip Singh Rawat</t>
  </si>
  <si>
    <t>Lokesh Kumar</t>
  </si>
  <si>
    <t>Lokesh Rastogi &amp; Shalini Rastogi</t>
  </si>
  <si>
    <t xml:space="preserve">Mahendra kumar Shukla </t>
  </si>
  <si>
    <t>Mahendra Singhal</t>
  </si>
  <si>
    <t>Mahesh Kumar</t>
  </si>
  <si>
    <t>Mangat Ram</t>
  </si>
  <si>
    <t>Manish jain &amp; Ruchi jain</t>
  </si>
  <si>
    <t>Manish Pandey &amp; Shalini Pandey</t>
  </si>
  <si>
    <t>Manjeet Singh &amp; Iqbal Kaur</t>
  </si>
  <si>
    <t>Manoj Kaushik</t>
  </si>
  <si>
    <t>Manoj Kumar</t>
  </si>
  <si>
    <t>Manoj Singhal Nisha Singhal</t>
  </si>
  <si>
    <t>Meenakshi Singh</t>
  </si>
  <si>
    <t>Mitul Mandal &amp; Barnali Mandal</t>
  </si>
  <si>
    <t>Mohd Anwar</t>
  </si>
  <si>
    <t>Mukesh Kumar</t>
  </si>
  <si>
    <t>Mukta Bansal &amp; Dharmendra Jain</t>
  </si>
  <si>
    <t>Mukul Kapur</t>
  </si>
  <si>
    <t>Naushad Saifi &amp; Babu Khan</t>
  </si>
  <si>
    <t>Neeraj Kumar Mittal</t>
  </si>
  <si>
    <t>Neetu Jain</t>
  </si>
  <si>
    <t>Nikesh Jain &amp; Neeru jain</t>
  </si>
  <si>
    <t>Nilesh Kumar</t>
  </si>
  <si>
    <t>Niraj Kumar Jaiswal</t>
  </si>
  <si>
    <t>Niraj Kumar Singh</t>
  </si>
  <si>
    <t>Nishant Khurana</t>
  </si>
  <si>
    <t>Nitin N Khapekar</t>
  </si>
  <si>
    <t>Nitish Jain</t>
  </si>
  <si>
    <t>Pankaj Kumar</t>
  </si>
  <si>
    <t xml:space="preserve">Pardip Kumar Jha </t>
  </si>
  <si>
    <t>Partha Pratim Patra &amp; Mahua Patra</t>
  </si>
  <si>
    <t>Parveen Rawat</t>
  </si>
  <si>
    <t>Pawan Kumar Saraswat</t>
  </si>
  <si>
    <t xml:space="preserve">Pawan Singhal </t>
  </si>
  <si>
    <t>Pershant Kumar Jain</t>
  </si>
  <si>
    <t>Pradeep Kumar</t>
  </si>
  <si>
    <t>Pramendra</t>
  </si>
  <si>
    <t>Prashant Kumar</t>
  </si>
  <si>
    <t>Praveen Kumar  &amp; Karuna Thapa</t>
  </si>
  <si>
    <t>Praveen Tyagi</t>
  </si>
  <si>
    <t>Preeti</t>
  </si>
  <si>
    <t>Prince Piyush</t>
  </si>
  <si>
    <t>Puneet Raj Sharma</t>
  </si>
  <si>
    <t>Purnima Das &amp; Nandan Das</t>
  </si>
  <si>
    <t>Raghu Nandan &amp; Shashi Gautam</t>
  </si>
  <si>
    <t>Rahul Maini</t>
  </si>
  <si>
    <t>Raj Kumar</t>
  </si>
  <si>
    <t>Rajeev Kumar</t>
  </si>
  <si>
    <t>Rajneesh Agarwal &amp; Pooja Agarwal</t>
  </si>
  <si>
    <t>Rajpal</t>
  </si>
  <si>
    <t>Rajpal Singh</t>
  </si>
  <si>
    <t>Rajwala</t>
  </si>
  <si>
    <t>Ramesh Kumar</t>
  </si>
  <si>
    <t>Ranbir SIngh</t>
  </si>
  <si>
    <t>Ranjan Behera</t>
  </si>
  <si>
    <t>Rashmi Goel</t>
  </si>
  <si>
    <t>Ravinder Choudhary</t>
  </si>
  <si>
    <t>Rishabh Maheshwari</t>
  </si>
  <si>
    <t>Rishi Bharti &amp; Sheetal Bharti</t>
  </si>
  <si>
    <t>Robin Davas</t>
  </si>
  <si>
    <t>Rohitash Singh &amp; Pushpa Singh</t>
  </si>
  <si>
    <t>Rohtas Kanwar Malik &amp; Sunita Malik</t>
  </si>
  <si>
    <t>Roshan Kumar</t>
  </si>
  <si>
    <t>Rumit Kumar Deepankaran</t>
  </si>
  <si>
    <t>Sachin Jain &amp; Sandhya Jain</t>
  </si>
  <si>
    <t>Sachin Premsingh Rathod</t>
  </si>
  <si>
    <t>Sandeep Kumar Bhatt</t>
  </si>
  <si>
    <t>Sanghveer Singh</t>
  </si>
  <si>
    <t>Sanjay  Singhal &amp; Anjali Singhal</t>
  </si>
  <si>
    <t>Sanjay Joshi</t>
  </si>
  <si>
    <t>Sanjay Rathore</t>
  </si>
  <si>
    <t>Sanjay Sharma &amp; Monika Sharma</t>
  </si>
  <si>
    <t>Sanjeev Jain &amp; Ritu Jain</t>
  </si>
  <si>
    <t>Sanyogita Tyagi</t>
  </si>
  <si>
    <t>Sarla Tyagi</t>
  </si>
  <si>
    <t>Sashikant Misra</t>
  </si>
  <si>
    <t>Satish Chand Agarwal</t>
  </si>
  <si>
    <t>Satish Kumar</t>
  </si>
  <si>
    <t>Satpal Singh Tanwar</t>
  </si>
  <si>
    <t>Satyendra jha &amp; Nitu Jha</t>
  </si>
  <si>
    <t>Saurabh Jain</t>
  </si>
  <si>
    <t>Seema Bajaj &amp; Sunil Bajaj</t>
  </si>
  <si>
    <t>Shailesh Kumar Sinha &amp; Suman Anand</t>
  </si>
  <si>
    <t>Shanti Trade Links Private Limited</t>
  </si>
  <si>
    <t>Sharda Singh Guad</t>
  </si>
  <si>
    <t>Shashi Bhushan Singh Bist &amp; Sonal Bist</t>
  </si>
  <si>
    <t>Shashi Devi</t>
  </si>
  <si>
    <t>Shashwat Sahu</t>
  </si>
  <si>
    <t>Shiv Charan</t>
  </si>
  <si>
    <t>Shubham Tyagi</t>
  </si>
  <si>
    <t>Shweta Maheshwari</t>
  </si>
  <si>
    <t>Sidhart Bhaskar</t>
  </si>
  <si>
    <t>Sidharth Nagar</t>
  </si>
  <si>
    <t>Sitesh Aggarwal Shweta Aggarwal</t>
  </si>
  <si>
    <t>Subhash Chand Aggarwal</t>
  </si>
  <si>
    <t>Sudesh Pal Deshwal &amp; Renuka Deshwal</t>
  </si>
  <si>
    <t xml:space="preserve">Sudhir kumar Gupta </t>
  </si>
  <si>
    <t xml:space="preserve">Sudhir Kumar Shrama </t>
  </si>
  <si>
    <t>Sukhdeep Singh Maan</t>
  </si>
  <si>
    <t>Sunil  Bansal</t>
  </si>
  <si>
    <t>Sunil Tyagi &amp; Sangita Tyagi</t>
  </si>
  <si>
    <t>Sunita Malik &amp; Deepika Malik</t>
  </si>
  <si>
    <t xml:space="preserve">Sunny Ahuja </t>
  </si>
  <si>
    <t>Sushil Kumar</t>
  </si>
  <si>
    <t>Sushma Sighal</t>
  </si>
  <si>
    <t>Swagata Banerjee</t>
  </si>
  <si>
    <t>T VASANTHA &amp; P Krishna Swami</t>
  </si>
  <si>
    <t>Tahir Tyagi &amp; Israr Ali</t>
  </si>
  <si>
    <t>Tilak Raj</t>
  </si>
  <si>
    <t>Trilok Chand Sharma &amp; Mamta Sharma</t>
  </si>
  <si>
    <t>Tukaram Kewadkar</t>
  </si>
  <si>
    <t>Tushar Tanwar</t>
  </si>
  <si>
    <t>Umesh Tyagi</t>
  </si>
  <si>
    <t>Vibhav Sarin</t>
  </si>
  <si>
    <t>Vibhu Sharma &amp; Vidhu Sharma</t>
  </si>
  <si>
    <t>Vikas Kamal</t>
  </si>
  <si>
    <t>Vimal Joshi</t>
  </si>
  <si>
    <t>Vinay Kumar Singh</t>
  </si>
  <si>
    <t>Vindesh Kher &amp; Anjoo Kher</t>
  </si>
  <si>
    <t>Vineet Ghidiyal</t>
  </si>
  <si>
    <t>Vineet Kedia</t>
  </si>
  <si>
    <t>Vinod kumar  Singh</t>
  </si>
  <si>
    <t>Vinod Kumar Gupta &amp; Meena Singhal</t>
  </si>
  <si>
    <t>Vinod Pal</t>
  </si>
  <si>
    <t>Vipin jain &amp; Vineeta jain</t>
  </si>
  <si>
    <t>Vishal Pandey &amp; Deepika Verma</t>
  </si>
  <si>
    <t>Vishal Singh</t>
  </si>
  <si>
    <t xml:space="preserve">Vishnu Shankar &amp; Archana Sharma </t>
  </si>
  <si>
    <t>Vivek Sachdeva &amp; Deepika Sachdeva</t>
  </si>
  <si>
    <t>Vivek Walia</t>
  </si>
  <si>
    <t>Yogesh</t>
  </si>
  <si>
    <t>Zabad Ahmed Ansari</t>
  </si>
  <si>
    <t>Anish Khan</t>
  </si>
  <si>
    <t>Avineshwar Pathak</t>
  </si>
  <si>
    <t>Abhishek  Kumar</t>
  </si>
  <si>
    <t>Kusum</t>
  </si>
  <si>
    <t>NISHANT TYAGI</t>
  </si>
  <si>
    <t>Subodh Kumar Gupta</t>
  </si>
  <si>
    <t xml:space="preserve">Mannu Gaur </t>
  </si>
  <si>
    <t>Dev Chauhan</t>
  </si>
  <si>
    <t>Dara singh</t>
  </si>
  <si>
    <t>Aditya Sharma</t>
  </si>
  <si>
    <t>Arjun Singh</t>
  </si>
  <si>
    <t>Arun Bhardwaj</t>
  </si>
  <si>
    <t>Brij Mohan Sharma</t>
  </si>
  <si>
    <t>Chandan Kumar Jana</t>
  </si>
  <si>
    <t xml:space="preserve">Darshna </t>
  </si>
  <si>
    <t>Gaurav Sharma</t>
  </si>
  <si>
    <t>Jayveer Singh</t>
  </si>
  <si>
    <t>Manish Singh</t>
  </si>
  <si>
    <t>Musanjaf Ali</t>
  </si>
  <si>
    <t>Nikhil Tyagi</t>
  </si>
  <si>
    <t>Rajkumar</t>
  </si>
  <si>
    <t>Rameshwari Devi w/o Girvar Singh</t>
  </si>
  <si>
    <t>Ravi Ghalaut</t>
  </si>
  <si>
    <t>Rekha Bhandari</t>
  </si>
  <si>
    <t>Sushil Bansal</t>
  </si>
  <si>
    <t>Sanjay Kumar Singh</t>
  </si>
  <si>
    <t>S NO.</t>
  </si>
  <si>
    <t>NAME</t>
  </si>
  <si>
    <t>Principle</t>
  </si>
  <si>
    <t>Interest</t>
  </si>
  <si>
    <t>Penalty</t>
  </si>
  <si>
    <t>Total</t>
  </si>
  <si>
    <t>Identification No</t>
  </si>
  <si>
    <t>Date of Receipt</t>
  </si>
  <si>
    <t>Amount Claimed</t>
  </si>
  <si>
    <t>Nature of Claim</t>
  </si>
  <si>
    <t>Amount Covered by Gurantee</t>
  </si>
  <si>
    <t>Wheather Related Party</t>
  </si>
  <si>
    <t>% Voting Share</t>
  </si>
  <si>
    <t>Amount of Contingent Claims</t>
  </si>
  <si>
    <t>Amount of Claim Not Admitted</t>
  </si>
  <si>
    <t>Remark If Any</t>
  </si>
  <si>
    <t>Nil</t>
  </si>
  <si>
    <t>No</t>
  </si>
  <si>
    <t>Amount of any mutual duess ,that may be set off</t>
  </si>
  <si>
    <t>Amount of Claim Under Verification</t>
  </si>
  <si>
    <t>Homebuyer</t>
  </si>
  <si>
    <t>Admitted Amount</t>
  </si>
  <si>
    <t>Annexure-2</t>
  </si>
  <si>
    <t>List of Unsecured Financial Creditors belonging to any class of creditors</t>
  </si>
  <si>
    <t>Name of the Corporate Debtor: Idea Builders Private Limited; Date of Commencement of CIRP: 05.07.2023 List of Creditor as on 09.07.2024</t>
  </si>
  <si>
    <t>Anupam Seth</t>
  </si>
  <si>
    <t>Asha Kapoor Parvesh Kapoor</t>
  </si>
  <si>
    <t>Sumit Saini</t>
  </si>
  <si>
    <t xml:space="preserve">Ambresh Verma
</t>
  </si>
  <si>
    <t>Arvind chauhan</t>
  </si>
  <si>
    <t>Gaurav Pandey</t>
  </si>
  <si>
    <t>Suryakant Tripathi</t>
  </si>
  <si>
    <t>Gourav Goel</t>
  </si>
  <si>
    <t>Shivraj Bhushan</t>
  </si>
  <si>
    <t>Bhuvnesh Taneja</t>
  </si>
  <si>
    <t>Anupama Parmar</t>
  </si>
  <si>
    <t>Vijay Kumar Prabhakar</t>
  </si>
  <si>
    <t>Mithlesh Sharma</t>
  </si>
  <si>
    <t>Deepak Kain</t>
  </si>
  <si>
    <t>Mukesh Goswami</t>
  </si>
  <si>
    <t>Anju</t>
  </si>
  <si>
    <t>Nitesh Shrimali</t>
  </si>
  <si>
    <t>Dev Kumar Nigam</t>
  </si>
  <si>
    <t>Amritesh Mohan</t>
  </si>
  <si>
    <t>Rohit Mohan</t>
  </si>
  <si>
    <t>Rohit Tiwari</t>
  </si>
  <si>
    <t>Sangeeta W/o late Shri Sunil Kumar</t>
  </si>
  <si>
    <t>Bhushan Tyagi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</si>
</sst>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sz val="16"/>
      <color theme="1"/>
      <name val="Times New Roman"/>
      <family val="1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43" fontId="2" fillId="0" borderId="1" xfId="1" applyFont="1" applyFill="1" applyBorder="1"/>
    <xf numFmtId="43" fontId="2" fillId="0" borderId="1" xfId="1" applyFont="1" applyFill="1" applyBorder="1" applyAlignment="1">
      <alignment horizontal="center" wrapText="1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Border="1"/>
    <xf numFmtId="43" fontId="2" fillId="0" borderId="1" xfId="0" applyNumberFormat="1" applyFont="1" applyBorder="1" applyAlignment="1">
      <alignment horizontal="center"/>
    </xf>
    <xf numFmtId="43" fontId="2" fillId="0" borderId="1" xfId="1" applyFont="1" applyFill="1" applyBorder="1" applyAlignment="1"/>
    <xf numFmtId="43" fontId="3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horizontal="left" wrapText="1"/>
    </xf>
    <xf numFmtId="43" fontId="2" fillId="0" borderId="0" xfId="1" applyFont="1" applyFill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43" fontId="2" fillId="0" borderId="1" xfId="0" applyNumberFormat="1" applyFont="1" applyBorder="1"/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5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/>
    <xf numFmtId="43" fontId="6" fillId="0" borderId="1" xfId="1" applyFont="1" applyFill="1" applyBorder="1"/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43" fontId="6" fillId="0" borderId="1" xfId="1" applyFont="1" applyFill="1" applyBorder="1" applyAlignment="1">
      <alignment horizontal="center"/>
    </xf>
    <xf numFmtId="0" fontId="7" fillId="0" borderId="1" xfId="0" applyFont="1" applyBorder="1"/>
    <xf numFmtId="43" fontId="7" fillId="0" borderId="1" xfId="0" applyNumberFormat="1" applyFont="1" applyBorder="1"/>
    <xf numFmtId="0" fontId="8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43" fontId="8" fillId="0" borderId="1" xfId="0" applyNumberFormat="1" applyFont="1" applyBorder="1"/>
    <xf numFmtId="43" fontId="3" fillId="0" borderId="1" xfId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4">
    <cellStyle name="Comma" xfId="1" builtinId="3"/>
    <cellStyle name="Comma 2" xfId="3" xr:uid="{EE4E0617-0416-4B87-A9AB-90C77E8E2349}"/>
    <cellStyle name="Comma 3" xfId="2" xr:uid="{4204D7EE-99DD-40D8-9D2C-C176CFE3D4C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64"/>
  <sheetViews>
    <sheetView tabSelected="1" topLeftCell="C1" zoomScale="55" zoomScaleNormal="55" workbookViewId="0">
      <pane ySplit="5" topLeftCell="A77" activePane="bottomLeft" state="frozen"/>
      <selection activeCell="J1" sqref="J1"/>
      <selection pane="bottomLeft" activeCell="P77" sqref="P77"/>
    </sheetView>
  </sheetViews>
  <sheetFormatPr defaultColWidth="9.109375" defaultRowHeight="18" x14ac:dyDescent="0.35"/>
  <cols>
    <col min="1" max="1" width="17" style="11" customWidth="1"/>
    <col min="2" max="2" width="38.5546875" style="12" customWidth="1"/>
    <col min="3" max="3" width="18.5546875" style="12" customWidth="1"/>
    <col min="4" max="4" width="15.33203125" style="19" customWidth="1"/>
    <col min="5" max="6" width="24.5546875" style="13" hidden="1" customWidth="1"/>
    <col min="7" max="7" width="42.109375" style="13" hidden="1" customWidth="1"/>
    <col min="8" max="8" width="30.5546875" style="13" bestFit="1" customWidth="1"/>
    <col min="9" max="11" width="24.5546875" style="13" hidden="1" customWidth="1"/>
    <col min="12" max="12" width="30" style="13" bestFit="1" customWidth="1"/>
    <col min="13" max="13" width="23.6640625" style="15" customWidth="1"/>
    <col min="14" max="14" width="26.5546875" style="15" customWidth="1"/>
    <col min="15" max="15" width="21.5546875" style="15" customWidth="1"/>
    <col min="16" max="16" width="15.44140625" style="15" customWidth="1"/>
    <col min="17" max="17" width="18.6640625" style="15" customWidth="1"/>
    <col min="18" max="18" width="25" style="15" customWidth="1"/>
    <col min="19" max="19" width="28.5546875" style="15" customWidth="1"/>
    <col min="20" max="20" width="35.6640625" style="19" bestFit="1" customWidth="1"/>
    <col min="21" max="21" width="26.33203125" style="11" customWidth="1"/>
    <col min="22" max="22" width="17.5546875" style="11" hidden="1" customWidth="1"/>
    <col min="23" max="16384" width="9.109375" style="11"/>
  </cols>
  <sheetData>
    <row r="1" spans="1:22" x14ac:dyDescent="0.35">
      <c r="A1" s="43" t="s">
        <v>253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2" x14ac:dyDescent="0.35">
      <c r="A2" s="46" t="s">
        <v>255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2" x14ac:dyDescent="0.35">
      <c r="A3" s="46" t="s">
        <v>254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8"/>
    </row>
    <row r="4" spans="1:22" s="14" customFormat="1" ht="52.2" x14ac:dyDescent="0.3">
      <c r="A4" s="23" t="s">
        <v>231</v>
      </c>
      <c r="B4" s="10" t="s">
        <v>232</v>
      </c>
      <c r="C4" s="10" t="s">
        <v>237</v>
      </c>
      <c r="D4" s="21" t="s">
        <v>238</v>
      </c>
      <c r="E4" s="42" t="s">
        <v>239</v>
      </c>
      <c r="F4" s="42"/>
      <c r="G4" s="42"/>
      <c r="H4" s="42"/>
      <c r="I4" s="42" t="s">
        <v>252</v>
      </c>
      <c r="J4" s="42"/>
      <c r="K4" s="42"/>
      <c r="L4" s="42"/>
      <c r="M4" s="20" t="s">
        <v>240</v>
      </c>
      <c r="N4" s="20" t="s">
        <v>241</v>
      </c>
      <c r="O4" s="20" t="s">
        <v>242</v>
      </c>
      <c r="P4" s="20" t="s">
        <v>243</v>
      </c>
      <c r="Q4" s="20" t="s">
        <v>244</v>
      </c>
      <c r="R4" s="22" t="s">
        <v>249</v>
      </c>
      <c r="S4" s="20" t="s">
        <v>245</v>
      </c>
      <c r="T4" s="21" t="s">
        <v>250</v>
      </c>
      <c r="U4" s="24" t="s">
        <v>246</v>
      </c>
    </row>
    <row r="5" spans="1:22" hidden="1" x14ac:dyDescent="0.35">
      <c r="A5" s="17"/>
      <c r="B5" s="10"/>
      <c r="C5" s="10"/>
      <c r="D5" s="6"/>
      <c r="E5" s="9" t="s">
        <v>233</v>
      </c>
      <c r="F5" s="9" t="s">
        <v>234</v>
      </c>
      <c r="G5" s="9" t="s">
        <v>235</v>
      </c>
      <c r="H5" s="9" t="s">
        <v>236</v>
      </c>
      <c r="I5" s="9" t="s">
        <v>233</v>
      </c>
      <c r="J5" s="9" t="s">
        <v>234</v>
      </c>
      <c r="K5" s="9" t="s">
        <v>235</v>
      </c>
      <c r="L5" s="9" t="s">
        <v>236</v>
      </c>
      <c r="M5" s="1"/>
      <c r="N5" s="1"/>
      <c r="O5" s="1"/>
      <c r="P5" s="1"/>
      <c r="Q5" s="1"/>
      <c r="R5" s="1"/>
      <c r="S5" s="1"/>
      <c r="T5" s="6"/>
      <c r="U5" s="18"/>
    </row>
    <row r="6" spans="1:22" hidden="1" x14ac:dyDescent="0.35">
      <c r="A6" s="17"/>
      <c r="B6" s="10"/>
      <c r="C6" s="10"/>
      <c r="D6" s="6"/>
      <c r="E6" s="2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6"/>
      <c r="U6" s="18"/>
    </row>
    <row r="7" spans="1:22" x14ac:dyDescent="0.35">
      <c r="A7" s="1">
        <f>1</f>
        <v>1</v>
      </c>
      <c r="B7" s="25" t="s">
        <v>0</v>
      </c>
      <c r="C7" s="25"/>
      <c r="D7" s="6"/>
      <c r="E7" s="2">
        <v>2172400</v>
      </c>
      <c r="F7" s="2">
        <v>1533675</v>
      </c>
      <c r="G7" s="3">
        <v>451500</v>
      </c>
      <c r="H7" s="2">
        <f>E7+F7+G7</f>
        <v>4157575</v>
      </c>
      <c r="I7" s="2">
        <v>2172400</v>
      </c>
      <c r="J7" s="2">
        <v>1532288.7013698628</v>
      </c>
      <c r="K7" s="3">
        <v>289479.16666666669</v>
      </c>
      <c r="L7" s="2">
        <v>3994167.8680365295</v>
      </c>
      <c r="M7" s="1" t="s">
        <v>251</v>
      </c>
      <c r="N7" s="1" t="s">
        <v>247</v>
      </c>
      <c r="O7" s="1" t="s">
        <v>248</v>
      </c>
      <c r="P7" s="7">
        <f>L7*100/V7</f>
        <v>0.3569220978550714</v>
      </c>
      <c r="Q7" s="1" t="s">
        <v>247</v>
      </c>
      <c r="R7" s="1" t="s">
        <v>247</v>
      </c>
      <c r="S7" s="7"/>
      <c r="T7" s="16">
        <f>H7-L7</f>
        <v>163407.13196347049</v>
      </c>
      <c r="U7" s="6"/>
      <c r="V7" s="11">
        <v>1119058722.3485293</v>
      </c>
    </row>
    <row r="8" spans="1:22" x14ac:dyDescent="0.35">
      <c r="A8" s="1">
        <f>A7+1</f>
        <v>2</v>
      </c>
      <c r="B8" s="25" t="s">
        <v>1</v>
      </c>
      <c r="C8" s="25"/>
      <c r="D8" s="6"/>
      <c r="E8" s="2">
        <v>1830795</v>
      </c>
      <c r="F8" s="2">
        <v>1356528</v>
      </c>
      <c r="G8" s="2"/>
      <c r="H8" s="2">
        <f t="shared" ref="H8:H71" si="0">E8+F8+G8</f>
        <v>3187323</v>
      </c>
      <c r="I8" s="2">
        <v>1705417</v>
      </c>
      <c r="J8" s="2">
        <v>1255128.0710136986</v>
      </c>
      <c r="K8" s="2"/>
      <c r="L8" s="2">
        <v>2960545.0710136984</v>
      </c>
      <c r="M8" s="1" t="s">
        <v>251</v>
      </c>
      <c r="N8" s="1" t="s">
        <v>247</v>
      </c>
      <c r="O8" s="1" t="s">
        <v>248</v>
      </c>
      <c r="P8" s="7">
        <f t="shared" ref="P8:P71" si="1">L8*100/V8</f>
        <v>0.26455672181353507</v>
      </c>
      <c r="Q8" s="1" t="s">
        <v>247</v>
      </c>
      <c r="R8" s="1" t="s">
        <v>247</v>
      </c>
      <c r="S8" s="7"/>
      <c r="T8" s="16">
        <f t="shared" ref="T8:T71" si="2">H8-L8</f>
        <v>226777.92898630165</v>
      </c>
      <c r="U8" s="6"/>
      <c r="V8" s="11">
        <v>1119058722.3485293</v>
      </c>
    </row>
    <row r="9" spans="1:22" x14ac:dyDescent="0.35">
      <c r="A9" s="1">
        <f t="shared" ref="A9:A72" si="3">A8+1</f>
        <v>3</v>
      </c>
      <c r="B9" s="25" t="s">
        <v>2</v>
      </c>
      <c r="C9" s="25"/>
      <c r="D9" s="6"/>
      <c r="E9" s="2">
        <v>2242209</v>
      </c>
      <c r="F9" s="2">
        <v>1498816</v>
      </c>
      <c r="G9" s="3">
        <v>433089</v>
      </c>
      <c r="H9" s="2">
        <f t="shared" si="0"/>
        <v>4174114</v>
      </c>
      <c r="I9" s="2">
        <v>2140261.25</v>
      </c>
      <c r="J9" s="2">
        <v>1420527.4009315069</v>
      </c>
      <c r="K9" s="3">
        <v>278833.33333333331</v>
      </c>
      <c r="L9" s="2">
        <v>3839621.9842648404</v>
      </c>
      <c r="M9" s="1" t="s">
        <v>251</v>
      </c>
      <c r="N9" s="1" t="s">
        <v>247</v>
      </c>
      <c r="O9" s="1" t="s">
        <v>248</v>
      </c>
      <c r="P9" s="7">
        <f t="shared" si="1"/>
        <v>0.34311175165202773</v>
      </c>
      <c r="Q9" s="1" t="s">
        <v>247</v>
      </c>
      <c r="R9" s="1" t="s">
        <v>247</v>
      </c>
      <c r="S9" s="7"/>
      <c r="T9" s="16">
        <f t="shared" si="2"/>
        <v>334492.01573515963</v>
      </c>
      <c r="U9" s="6"/>
      <c r="V9" s="11">
        <v>1119058722.3485293</v>
      </c>
    </row>
    <row r="10" spans="1:22" x14ac:dyDescent="0.35">
      <c r="A10" s="1">
        <f t="shared" si="3"/>
        <v>4</v>
      </c>
      <c r="B10" s="25" t="s">
        <v>3</v>
      </c>
      <c r="C10" s="25"/>
      <c r="D10" s="6"/>
      <c r="E10" s="2">
        <v>2423000</v>
      </c>
      <c r="F10" s="2">
        <v>1284161</v>
      </c>
      <c r="G10" s="2"/>
      <c r="H10" s="2">
        <f t="shared" si="0"/>
        <v>3707161</v>
      </c>
      <c r="I10" s="2">
        <v>2423000</v>
      </c>
      <c r="J10" s="2">
        <v>1284161</v>
      </c>
      <c r="K10" s="2"/>
      <c r="L10" s="2">
        <v>3707161</v>
      </c>
      <c r="M10" s="1" t="s">
        <v>251</v>
      </c>
      <c r="N10" s="1" t="s">
        <v>247</v>
      </c>
      <c r="O10" s="1" t="s">
        <v>248</v>
      </c>
      <c r="P10" s="7">
        <f t="shared" si="1"/>
        <v>0.33127493007872821</v>
      </c>
      <c r="Q10" s="1" t="s">
        <v>247</v>
      </c>
      <c r="R10" s="1" t="s">
        <v>247</v>
      </c>
      <c r="S10" s="7"/>
      <c r="T10" s="16">
        <f t="shared" si="2"/>
        <v>0</v>
      </c>
      <c r="U10" s="6"/>
      <c r="V10" s="11">
        <v>1119058722.3485293</v>
      </c>
    </row>
    <row r="11" spans="1:22" x14ac:dyDescent="0.35">
      <c r="A11" s="1">
        <f t="shared" si="3"/>
        <v>5</v>
      </c>
      <c r="B11" s="25" t="s">
        <v>4</v>
      </c>
      <c r="C11" s="25"/>
      <c r="D11" s="6"/>
      <c r="E11" s="2">
        <v>2310000</v>
      </c>
      <c r="F11" s="2">
        <v>1641633</v>
      </c>
      <c r="G11" s="3">
        <v>525000</v>
      </c>
      <c r="H11" s="2">
        <f t="shared" si="0"/>
        <v>4476633</v>
      </c>
      <c r="I11" s="2">
        <v>2310000</v>
      </c>
      <c r="J11" s="2">
        <v>1640824.1095890412</v>
      </c>
      <c r="K11" s="3">
        <v>369687.5</v>
      </c>
      <c r="L11" s="2">
        <v>4320511.6095890412</v>
      </c>
      <c r="M11" s="1" t="s">
        <v>251</v>
      </c>
      <c r="N11" s="1" t="s">
        <v>247</v>
      </c>
      <c r="O11" s="1" t="s">
        <v>248</v>
      </c>
      <c r="P11" s="7">
        <f t="shared" si="1"/>
        <v>0.386084440727269</v>
      </c>
      <c r="Q11" s="1" t="s">
        <v>247</v>
      </c>
      <c r="R11" s="1" t="s">
        <v>247</v>
      </c>
      <c r="S11" s="7"/>
      <c r="T11" s="16">
        <f t="shared" si="2"/>
        <v>156121.39041095879</v>
      </c>
      <c r="U11" s="6"/>
      <c r="V11" s="11">
        <v>1119058722.3485293</v>
      </c>
    </row>
    <row r="12" spans="1:22" x14ac:dyDescent="0.35">
      <c r="A12" s="1">
        <f t="shared" si="3"/>
        <v>6</v>
      </c>
      <c r="B12" s="25" t="s">
        <v>5</v>
      </c>
      <c r="C12" s="25"/>
      <c r="D12" s="6"/>
      <c r="E12" s="2">
        <v>24217169</v>
      </c>
      <c r="F12" s="2">
        <v>14522338</v>
      </c>
      <c r="G12" s="2">
        <v>3101760.8400000003</v>
      </c>
      <c r="H12" s="2">
        <v>41841267.839999989</v>
      </c>
      <c r="I12" s="2">
        <v>17160000</v>
      </c>
      <c r="J12" s="2">
        <v>8905165</v>
      </c>
      <c r="K12" s="2">
        <v>1900670</v>
      </c>
      <c r="L12" s="2">
        <v>32546457.89041096</v>
      </c>
      <c r="M12" s="1" t="s">
        <v>251</v>
      </c>
      <c r="N12" s="1" t="s">
        <v>247</v>
      </c>
      <c r="O12" s="1" t="s">
        <v>248</v>
      </c>
      <c r="P12" s="7">
        <f t="shared" si="1"/>
        <v>2.9083780180996084</v>
      </c>
      <c r="Q12" s="1" t="s">
        <v>247</v>
      </c>
      <c r="R12" s="1" t="s">
        <v>247</v>
      </c>
      <c r="S12" s="7"/>
      <c r="T12" s="16">
        <f t="shared" si="2"/>
        <v>9294809.949589029</v>
      </c>
      <c r="U12" s="6"/>
      <c r="V12" s="11">
        <v>1119058722.3485293</v>
      </c>
    </row>
    <row r="13" spans="1:22" x14ac:dyDescent="0.35">
      <c r="A13" s="1">
        <f t="shared" si="3"/>
        <v>7</v>
      </c>
      <c r="B13" s="25" t="s">
        <v>6</v>
      </c>
      <c r="C13" s="25"/>
      <c r="D13" s="6"/>
      <c r="E13" s="2">
        <v>2957100</v>
      </c>
      <c r="F13" s="2">
        <v>1787079</v>
      </c>
      <c r="G13" s="3">
        <v>530638</v>
      </c>
      <c r="H13" s="2">
        <f t="shared" si="0"/>
        <v>5274817</v>
      </c>
      <c r="I13" s="2">
        <v>2957100</v>
      </c>
      <c r="J13" s="2">
        <v>1787079.4520547946</v>
      </c>
      <c r="K13" s="3">
        <v>327366.66666666669</v>
      </c>
      <c r="L13" s="2">
        <v>5071546.1187214619</v>
      </c>
      <c r="M13" s="1" t="s">
        <v>251</v>
      </c>
      <c r="N13" s="1" t="s">
        <v>247</v>
      </c>
      <c r="O13" s="1" t="s">
        <v>248</v>
      </c>
      <c r="P13" s="7">
        <f t="shared" si="1"/>
        <v>0.45319749691758676</v>
      </c>
      <c r="Q13" s="1" t="s">
        <v>247</v>
      </c>
      <c r="R13" s="1" t="s">
        <v>247</v>
      </c>
      <c r="S13" s="7"/>
      <c r="T13" s="16">
        <f t="shared" si="2"/>
        <v>203270.88127853815</v>
      </c>
      <c r="U13" s="6"/>
      <c r="V13" s="11">
        <v>1119058722.3485293</v>
      </c>
    </row>
    <row r="14" spans="1:22" x14ac:dyDescent="0.35">
      <c r="A14" s="1">
        <f t="shared" si="3"/>
        <v>8</v>
      </c>
      <c r="B14" s="25" t="s">
        <v>7</v>
      </c>
      <c r="C14" s="25"/>
      <c r="D14" s="6"/>
      <c r="E14" s="4">
        <v>3075902</v>
      </c>
      <c r="F14" s="4">
        <v>2454820</v>
      </c>
      <c r="G14" s="3">
        <v>683790</v>
      </c>
      <c r="H14" s="2">
        <f t="shared" si="0"/>
        <v>6214512</v>
      </c>
      <c r="I14" s="4">
        <v>3075902</v>
      </c>
      <c r="J14" s="4">
        <v>2454820.4813150684</v>
      </c>
      <c r="K14" s="3">
        <v>482425</v>
      </c>
      <c r="L14" s="2">
        <v>6013147.4813150689</v>
      </c>
      <c r="M14" s="1" t="s">
        <v>251</v>
      </c>
      <c r="N14" s="1" t="s">
        <v>247</v>
      </c>
      <c r="O14" s="1" t="s">
        <v>248</v>
      </c>
      <c r="P14" s="7">
        <f t="shared" si="1"/>
        <v>0.53733976253681193</v>
      </c>
      <c r="Q14" s="1" t="s">
        <v>247</v>
      </c>
      <c r="R14" s="1" t="s">
        <v>247</v>
      </c>
      <c r="S14" s="7"/>
      <c r="T14" s="16">
        <f t="shared" si="2"/>
        <v>201364.5186849311</v>
      </c>
      <c r="U14" s="6"/>
      <c r="V14" s="11">
        <v>1119058722.3485293</v>
      </c>
    </row>
    <row r="15" spans="1:22" ht="43.5" customHeight="1" x14ac:dyDescent="0.35">
      <c r="A15" s="1">
        <f t="shared" si="3"/>
        <v>9</v>
      </c>
      <c r="B15" s="25" t="s">
        <v>8</v>
      </c>
      <c r="C15" s="25"/>
      <c r="D15" s="6"/>
      <c r="E15" s="2">
        <v>3342912</v>
      </c>
      <c r="F15" s="2">
        <v>474196</v>
      </c>
      <c r="G15" s="2"/>
      <c r="H15" s="2">
        <f t="shared" si="0"/>
        <v>3817108</v>
      </c>
      <c r="I15" s="2">
        <v>2250000</v>
      </c>
      <c r="J15" s="2">
        <v>967068.49315068498</v>
      </c>
      <c r="K15" s="2"/>
      <c r="L15" s="2">
        <v>3217068.493150685</v>
      </c>
      <c r="M15" s="1" t="s">
        <v>251</v>
      </c>
      <c r="N15" s="1" t="s">
        <v>247</v>
      </c>
      <c r="O15" s="1" t="s">
        <v>248</v>
      </c>
      <c r="P15" s="7">
        <f t="shared" si="1"/>
        <v>0.2874798640056293</v>
      </c>
      <c r="Q15" s="1" t="s">
        <v>247</v>
      </c>
      <c r="R15" s="1" t="s">
        <v>247</v>
      </c>
      <c r="S15" s="7"/>
      <c r="T15" s="16">
        <f t="shared" si="2"/>
        <v>600039.50684931502</v>
      </c>
      <c r="U15" s="6"/>
      <c r="V15" s="11">
        <v>1119058722.3485293</v>
      </c>
    </row>
    <row r="16" spans="1:22" x14ac:dyDescent="0.35">
      <c r="A16" s="1">
        <f t="shared" si="3"/>
        <v>10</v>
      </c>
      <c r="B16" s="25" t="s">
        <v>9</v>
      </c>
      <c r="C16" s="25"/>
      <c r="D16" s="6"/>
      <c r="E16" s="2">
        <v>2202525</v>
      </c>
      <c r="F16" s="2">
        <v>1742218</v>
      </c>
      <c r="G16" s="3">
        <v>520110</v>
      </c>
      <c r="H16" s="2">
        <f t="shared" si="0"/>
        <v>4464853</v>
      </c>
      <c r="I16" s="2">
        <v>2202525</v>
      </c>
      <c r="J16" s="2">
        <v>1742218.4712328766</v>
      </c>
      <c r="K16" s="3">
        <v>367062.5</v>
      </c>
      <c r="L16" s="2">
        <v>4311805.9712328762</v>
      </c>
      <c r="M16" s="1" t="s">
        <v>251</v>
      </c>
      <c r="N16" s="1" t="s">
        <v>247</v>
      </c>
      <c r="O16" s="1" t="s">
        <v>248</v>
      </c>
      <c r="P16" s="7">
        <f t="shared" si="1"/>
        <v>0.38530649778448089</v>
      </c>
      <c r="Q16" s="1" t="s">
        <v>247</v>
      </c>
      <c r="R16" s="1" t="s">
        <v>247</v>
      </c>
      <c r="S16" s="7"/>
      <c r="T16" s="16">
        <f t="shared" si="2"/>
        <v>153047.02876712382</v>
      </c>
      <c r="U16" s="6"/>
      <c r="V16" s="11">
        <v>1119058722.3485293</v>
      </c>
    </row>
    <row r="17" spans="1:22" x14ac:dyDescent="0.35">
      <c r="A17" s="1">
        <f t="shared" si="3"/>
        <v>11</v>
      </c>
      <c r="B17" s="25" t="s">
        <v>10</v>
      </c>
      <c r="C17" s="25"/>
      <c r="D17" s="6"/>
      <c r="E17" s="4">
        <v>3329514</v>
      </c>
      <c r="F17" s="4">
        <v>1860615</v>
      </c>
      <c r="G17" s="3">
        <v>315000</v>
      </c>
      <c r="H17" s="2">
        <f t="shared" si="0"/>
        <v>5505129</v>
      </c>
      <c r="I17" s="4">
        <v>3206250</v>
      </c>
      <c r="J17" s="4">
        <v>1789777.8082191781</v>
      </c>
      <c r="K17" s="3">
        <v>218458.33333333334</v>
      </c>
      <c r="L17" s="2">
        <v>5214486.1415525107</v>
      </c>
      <c r="M17" s="1" t="s">
        <v>251</v>
      </c>
      <c r="N17" s="1" t="s">
        <v>247</v>
      </c>
      <c r="O17" s="1" t="s">
        <v>248</v>
      </c>
      <c r="P17" s="7">
        <f t="shared" si="1"/>
        <v>0.46597073392261773</v>
      </c>
      <c r="Q17" s="1" t="s">
        <v>247</v>
      </c>
      <c r="R17" s="1" t="s">
        <v>247</v>
      </c>
      <c r="S17" s="7"/>
      <c r="T17" s="16">
        <f t="shared" si="2"/>
        <v>290642.85844748933</v>
      </c>
      <c r="U17" s="6"/>
      <c r="V17" s="11">
        <v>1119058722.3485293</v>
      </c>
    </row>
    <row r="18" spans="1:22" x14ac:dyDescent="0.35">
      <c r="A18" s="1">
        <f t="shared" si="3"/>
        <v>12</v>
      </c>
      <c r="B18" s="25" t="s">
        <v>10</v>
      </c>
      <c r="C18" s="25"/>
      <c r="D18" s="6"/>
      <c r="E18" s="2">
        <v>2061116</v>
      </c>
      <c r="F18" s="2">
        <v>1481499</v>
      </c>
      <c r="G18" s="2"/>
      <c r="H18" s="2">
        <f t="shared" si="0"/>
        <v>3542615</v>
      </c>
      <c r="I18" s="2">
        <v>2061116</v>
      </c>
      <c r="J18" s="2">
        <v>1481499</v>
      </c>
      <c r="K18" s="2"/>
      <c r="L18" s="2">
        <v>3542615</v>
      </c>
      <c r="M18" s="1" t="s">
        <v>251</v>
      </c>
      <c r="N18" s="1" t="s">
        <v>247</v>
      </c>
      <c r="O18" s="1" t="s">
        <v>248</v>
      </c>
      <c r="P18" s="7">
        <f t="shared" si="1"/>
        <v>0.31657096533461959</v>
      </c>
      <c r="Q18" s="1" t="s">
        <v>247</v>
      </c>
      <c r="R18" s="1" t="s">
        <v>247</v>
      </c>
      <c r="S18" s="7"/>
      <c r="T18" s="16">
        <f t="shared" si="2"/>
        <v>0</v>
      </c>
      <c r="U18" s="6"/>
      <c r="V18" s="11">
        <v>1119058722.3485293</v>
      </c>
    </row>
    <row r="19" spans="1:22" x14ac:dyDescent="0.35">
      <c r="A19" s="1">
        <f t="shared" si="3"/>
        <v>13</v>
      </c>
      <c r="B19" s="25" t="s">
        <v>11</v>
      </c>
      <c r="C19" s="25"/>
      <c r="D19" s="6"/>
      <c r="E19" s="2">
        <v>2275967</v>
      </c>
      <c r="F19" s="2">
        <v>1899018</v>
      </c>
      <c r="G19" s="3">
        <v>497384</v>
      </c>
      <c r="H19" s="2">
        <f t="shared" si="0"/>
        <v>4672369</v>
      </c>
      <c r="I19" s="2">
        <v>2275967</v>
      </c>
      <c r="J19" s="2">
        <v>1899018</v>
      </c>
      <c r="K19" s="3">
        <v>344020.83333333331</v>
      </c>
      <c r="L19" s="2">
        <v>4519005.833333333</v>
      </c>
      <c r="M19" s="1" t="s">
        <v>251</v>
      </c>
      <c r="N19" s="1" t="s">
        <v>247</v>
      </c>
      <c r="O19" s="1" t="s">
        <v>248</v>
      </c>
      <c r="P19" s="7">
        <f t="shared" si="1"/>
        <v>0.40382204642929315</v>
      </c>
      <c r="Q19" s="1" t="s">
        <v>247</v>
      </c>
      <c r="R19" s="1" t="s">
        <v>247</v>
      </c>
      <c r="S19" s="7"/>
      <c r="T19" s="16">
        <f t="shared" si="2"/>
        <v>153363.16666666698</v>
      </c>
      <c r="U19" s="6"/>
      <c r="V19" s="11">
        <v>1119058722.3485293</v>
      </c>
    </row>
    <row r="20" spans="1:22" x14ac:dyDescent="0.35">
      <c r="A20" s="1">
        <f t="shared" si="3"/>
        <v>14</v>
      </c>
      <c r="B20" s="25" t="s">
        <v>12</v>
      </c>
      <c r="C20" s="25"/>
      <c r="D20" s="6"/>
      <c r="E20" s="2">
        <v>6394664</v>
      </c>
      <c r="F20" s="2">
        <v>3999770</v>
      </c>
      <c r="G20" s="2">
        <v>367500</v>
      </c>
      <c r="H20" s="2">
        <f t="shared" si="0"/>
        <v>10761934</v>
      </c>
      <c r="I20" s="2">
        <v>6394664</v>
      </c>
      <c r="J20" s="2">
        <v>3999769.3738082191</v>
      </c>
      <c r="K20" s="2">
        <v>513625</v>
      </c>
      <c r="L20" s="2">
        <v>10908058.37380822</v>
      </c>
      <c r="M20" s="1" t="s">
        <v>251</v>
      </c>
      <c r="N20" s="1" t="s">
        <v>247</v>
      </c>
      <c r="O20" s="1" t="s">
        <v>248</v>
      </c>
      <c r="P20" s="7">
        <f t="shared" si="1"/>
        <v>0.97475299159599593</v>
      </c>
      <c r="Q20" s="1" t="s">
        <v>247</v>
      </c>
      <c r="R20" s="1" t="s">
        <v>247</v>
      </c>
      <c r="S20" s="7"/>
      <c r="T20" s="16">
        <v>0</v>
      </c>
      <c r="U20" s="6"/>
      <c r="V20" s="11">
        <v>1119058722.3485293</v>
      </c>
    </row>
    <row r="21" spans="1:22" x14ac:dyDescent="0.35">
      <c r="A21" s="1">
        <f t="shared" si="3"/>
        <v>15</v>
      </c>
      <c r="B21" s="25" t="s">
        <v>13</v>
      </c>
      <c r="C21" s="25"/>
      <c r="D21" s="6"/>
      <c r="E21" s="2">
        <v>2136525</v>
      </c>
      <c r="F21" s="2">
        <v>1702612</v>
      </c>
      <c r="G21" s="3">
        <v>534493</v>
      </c>
      <c r="H21" s="2">
        <f t="shared" si="0"/>
        <v>4373630</v>
      </c>
      <c r="I21" s="2">
        <v>2136525</v>
      </c>
      <c r="J21" s="2">
        <v>1701207.2547945206</v>
      </c>
      <c r="K21" s="3">
        <v>381645.83333333331</v>
      </c>
      <c r="L21" s="2">
        <v>4219378.0881278533</v>
      </c>
      <c r="M21" s="1" t="s">
        <v>251</v>
      </c>
      <c r="N21" s="1" t="s">
        <v>247</v>
      </c>
      <c r="O21" s="1" t="s">
        <v>248</v>
      </c>
      <c r="P21" s="7">
        <f t="shared" si="1"/>
        <v>0.37704706677704924</v>
      </c>
      <c r="Q21" s="1" t="s">
        <v>247</v>
      </c>
      <c r="R21" s="1" t="s">
        <v>247</v>
      </c>
      <c r="S21" s="7"/>
      <c r="T21" s="16">
        <f t="shared" si="2"/>
        <v>154251.91187214665</v>
      </c>
      <c r="U21" s="6"/>
      <c r="V21" s="11">
        <v>1119058722.3485293</v>
      </c>
    </row>
    <row r="22" spans="1:22" x14ac:dyDescent="0.35">
      <c r="A22" s="1">
        <f t="shared" si="3"/>
        <v>16</v>
      </c>
      <c r="B22" s="25" t="s">
        <v>14</v>
      </c>
      <c r="C22" s="25"/>
      <c r="D22" s="6"/>
      <c r="E22" s="2">
        <v>3500000</v>
      </c>
      <c r="F22" s="2">
        <v>2549667</v>
      </c>
      <c r="G22" s="2"/>
      <c r="H22" s="2">
        <f t="shared" si="0"/>
        <v>6049667</v>
      </c>
      <c r="I22" s="2">
        <v>3500000</v>
      </c>
      <c r="J22" s="2">
        <v>2547365.2094246577</v>
      </c>
      <c r="K22" s="2"/>
      <c r="L22" s="2">
        <v>6047365.2094246577</v>
      </c>
      <c r="M22" s="1" t="s">
        <v>251</v>
      </c>
      <c r="N22" s="1" t="s">
        <v>247</v>
      </c>
      <c r="O22" s="1" t="s">
        <v>248</v>
      </c>
      <c r="P22" s="7">
        <f t="shared" si="1"/>
        <v>0.54039748662458609</v>
      </c>
      <c r="Q22" s="1" t="s">
        <v>247</v>
      </c>
      <c r="R22" s="1" t="s">
        <v>247</v>
      </c>
      <c r="S22" s="7"/>
      <c r="T22" s="16">
        <f t="shared" si="2"/>
        <v>2301.7905753422529</v>
      </c>
      <c r="U22" s="6"/>
      <c r="V22" s="11">
        <v>1119058722.3485293</v>
      </c>
    </row>
    <row r="23" spans="1:22" x14ac:dyDescent="0.35">
      <c r="A23" s="1">
        <f t="shared" si="3"/>
        <v>17</v>
      </c>
      <c r="B23" s="25" t="s">
        <v>15</v>
      </c>
      <c r="C23" s="25"/>
      <c r="D23" s="6"/>
      <c r="E23" s="2">
        <v>1921116</v>
      </c>
      <c r="F23" s="2">
        <v>1399993</v>
      </c>
      <c r="G23" s="3">
        <v>466603</v>
      </c>
      <c r="H23" s="2">
        <f t="shared" si="0"/>
        <v>3787712</v>
      </c>
      <c r="I23" s="2">
        <v>1921116</v>
      </c>
      <c r="J23" s="2">
        <v>1399993.4020821918</v>
      </c>
      <c r="K23" s="3">
        <v>312812.5</v>
      </c>
      <c r="L23" s="2">
        <v>3633921.9020821918</v>
      </c>
      <c r="M23" s="1" t="s">
        <v>251</v>
      </c>
      <c r="N23" s="1" t="s">
        <v>247</v>
      </c>
      <c r="O23" s="1" t="s">
        <v>248</v>
      </c>
      <c r="P23" s="7">
        <f t="shared" si="1"/>
        <v>0.32473022456371253</v>
      </c>
      <c r="Q23" s="1" t="s">
        <v>247</v>
      </c>
      <c r="R23" s="1" t="s">
        <v>247</v>
      </c>
      <c r="S23" s="7"/>
      <c r="T23" s="16">
        <f t="shared" si="2"/>
        <v>153790.09791780822</v>
      </c>
      <c r="U23" s="6"/>
      <c r="V23" s="11">
        <v>1119058722.3485293</v>
      </c>
    </row>
    <row r="24" spans="1:22" x14ac:dyDescent="0.35">
      <c r="A24" s="1">
        <f t="shared" si="3"/>
        <v>18</v>
      </c>
      <c r="B24" s="25" t="s">
        <v>16</v>
      </c>
      <c r="C24" s="25"/>
      <c r="D24" s="6"/>
      <c r="E24" s="2">
        <v>2520064</v>
      </c>
      <c r="F24" s="2">
        <v>1790585</v>
      </c>
      <c r="G24" s="3">
        <v>489825</v>
      </c>
      <c r="H24" s="2">
        <f t="shared" si="0"/>
        <v>4800474</v>
      </c>
      <c r="I24" s="2">
        <v>2520064</v>
      </c>
      <c r="J24" s="2">
        <v>1788485.6436164384</v>
      </c>
      <c r="K24" s="3">
        <v>335125</v>
      </c>
      <c r="L24" s="2">
        <v>4643674.6436164379</v>
      </c>
      <c r="M24" s="1" t="s">
        <v>251</v>
      </c>
      <c r="N24" s="1" t="s">
        <v>247</v>
      </c>
      <c r="O24" s="1" t="s">
        <v>248</v>
      </c>
      <c r="P24" s="7">
        <f t="shared" si="1"/>
        <v>0.41496255298121626</v>
      </c>
      <c r="Q24" s="1" t="s">
        <v>247</v>
      </c>
      <c r="R24" s="1" t="s">
        <v>247</v>
      </c>
      <c r="S24" s="7"/>
      <c r="T24" s="16">
        <f t="shared" si="2"/>
        <v>156799.35638356209</v>
      </c>
      <c r="U24" s="6"/>
      <c r="V24" s="11">
        <v>1119058722.3485293</v>
      </c>
    </row>
    <row r="25" spans="1:22" x14ac:dyDescent="0.35">
      <c r="A25" s="1">
        <f t="shared" si="3"/>
        <v>19</v>
      </c>
      <c r="B25" s="25" t="s">
        <v>17</v>
      </c>
      <c r="C25" s="25"/>
      <c r="D25" s="6"/>
      <c r="E25" s="4">
        <v>2566905</v>
      </c>
      <c r="F25" s="4">
        <v>1367188</v>
      </c>
      <c r="G25" s="3">
        <v>524856</v>
      </c>
      <c r="H25" s="2">
        <f t="shared" si="0"/>
        <v>4458949</v>
      </c>
      <c r="I25" s="4">
        <v>2566905</v>
      </c>
      <c r="J25" s="4">
        <v>1367188</v>
      </c>
      <c r="K25" s="3">
        <v>371875</v>
      </c>
      <c r="L25" s="2">
        <v>4305968</v>
      </c>
      <c r="M25" s="1" t="s">
        <v>251</v>
      </c>
      <c r="N25" s="1" t="s">
        <v>247</v>
      </c>
      <c r="O25" s="1" t="s">
        <v>248</v>
      </c>
      <c r="P25" s="7">
        <f t="shared" si="1"/>
        <v>0.38478481191435743</v>
      </c>
      <c r="Q25" s="1" t="s">
        <v>247</v>
      </c>
      <c r="R25" s="1" t="s">
        <v>247</v>
      </c>
      <c r="S25" s="7"/>
      <c r="T25" s="16">
        <f t="shared" si="2"/>
        <v>152981</v>
      </c>
      <c r="U25" s="6"/>
      <c r="V25" s="11">
        <v>1119058722.3485293</v>
      </c>
    </row>
    <row r="26" spans="1:22" x14ac:dyDescent="0.35">
      <c r="A26" s="1">
        <f t="shared" si="3"/>
        <v>20</v>
      </c>
      <c r="B26" s="25" t="s">
        <v>18</v>
      </c>
      <c r="C26" s="25"/>
      <c r="D26" s="6"/>
      <c r="E26" s="2">
        <v>19438772</v>
      </c>
      <c r="F26" s="2">
        <v>14272800</v>
      </c>
      <c r="G26" s="2">
        <v>2376751</v>
      </c>
      <c r="H26" s="2">
        <f t="shared" si="0"/>
        <v>36088323</v>
      </c>
      <c r="I26" s="2">
        <v>19366803</v>
      </c>
      <c r="J26" s="2">
        <v>14196119</v>
      </c>
      <c r="K26" s="2">
        <v>2174691</v>
      </c>
      <c r="L26" s="2">
        <v>35737613</v>
      </c>
      <c r="M26" s="1" t="s">
        <v>251</v>
      </c>
      <c r="N26" s="1" t="s">
        <v>247</v>
      </c>
      <c r="O26" s="1" t="s">
        <v>248</v>
      </c>
      <c r="P26" s="7">
        <f t="shared" si="1"/>
        <v>3.1935422410183016</v>
      </c>
      <c r="Q26" s="1" t="s">
        <v>247</v>
      </c>
      <c r="R26" s="1" t="s">
        <v>247</v>
      </c>
      <c r="S26" s="7"/>
      <c r="T26" s="16">
        <f t="shared" si="2"/>
        <v>350710</v>
      </c>
      <c r="U26" s="6"/>
      <c r="V26" s="11">
        <v>1119058722.3485293</v>
      </c>
    </row>
    <row r="27" spans="1:22" x14ac:dyDescent="0.35">
      <c r="A27" s="1">
        <f t="shared" si="3"/>
        <v>21</v>
      </c>
      <c r="B27" s="26" t="s">
        <v>19</v>
      </c>
      <c r="C27" s="26"/>
      <c r="D27" s="6"/>
      <c r="E27" s="2">
        <v>2587519</v>
      </c>
      <c r="F27" s="2">
        <v>1829411</v>
      </c>
      <c r="G27" s="3">
        <v>521260</v>
      </c>
      <c r="H27" s="2">
        <f t="shared" si="0"/>
        <v>4938190</v>
      </c>
      <c r="I27" s="2">
        <v>2579322</v>
      </c>
      <c r="J27" s="2">
        <v>1822662.0653150687</v>
      </c>
      <c r="K27" s="3">
        <v>368229.16666666669</v>
      </c>
      <c r="L27" s="2">
        <v>4770213.2319817357</v>
      </c>
      <c r="M27" s="1" t="s">
        <v>251</v>
      </c>
      <c r="N27" s="1" t="s">
        <v>247</v>
      </c>
      <c r="O27" s="1" t="s">
        <v>248</v>
      </c>
      <c r="P27" s="7">
        <f t="shared" si="1"/>
        <v>0.4262701444273323</v>
      </c>
      <c r="Q27" s="1" t="s">
        <v>247</v>
      </c>
      <c r="R27" s="1" t="s">
        <v>247</v>
      </c>
      <c r="S27" s="7"/>
      <c r="T27" s="16">
        <f t="shared" si="2"/>
        <v>167976.76801826432</v>
      </c>
      <c r="U27" s="6"/>
      <c r="V27" s="11">
        <v>1119058722.3485293</v>
      </c>
    </row>
    <row r="28" spans="1:22" x14ac:dyDescent="0.35">
      <c r="A28" s="1">
        <f t="shared" si="3"/>
        <v>22</v>
      </c>
      <c r="B28" s="25" t="s">
        <v>20</v>
      </c>
      <c r="C28" s="25"/>
      <c r="D28" s="6"/>
      <c r="E28" s="4">
        <v>2495408</v>
      </c>
      <c r="F28" s="4">
        <v>1792873</v>
      </c>
      <c r="G28" s="3">
        <v>522267</v>
      </c>
      <c r="H28" s="2">
        <f t="shared" si="0"/>
        <v>4810548</v>
      </c>
      <c r="I28" s="4">
        <v>2495408</v>
      </c>
      <c r="J28" s="4">
        <v>1790299.9583561644</v>
      </c>
      <c r="K28" s="3">
        <v>369250</v>
      </c>
      <c r="L28" s="2">
        <v>4654957.9583561644</v>
      </c>
      <c r="M28" s="1" t="s">
        <v>251</v>
      </c>
      <c r="N28" s="1" t="s">
        <v>247</v>
      </c>
      <c r="O28" s="1" t="s">
        <v>248</v>
      </c>
      <c r="P28" s="7">
        <f t="shared" si="1"/>
        <v>0.41597083918768513</v>
      </c>
      <c r="Q28" s="1" t="s">
        <v>247</v>
      </c>
      <c r="R28" s="1" t="s">
        <v>247</v>
      </c>
      <c r="S28" s="7"/>
      <c r="T28" s="16">
        <f t="shared" si="2"/>
        <v>155590.0416438356</v>
      </c>
      <c r="U28" s="6"/>
      <c r="V28" s="11">
        <v>1119058722.3485293</v>
      </c>
    </row>
    <row r="29" spans="1:22" x14ac:dyDescent="0.35">
      <c r="A29" s="1">
        <f t="shared" si="3"/>
        <v>23</v>
      </c>
      <c r="B29" s="25" t="s">
        <v>21</v>
      </c>
      <c r="C29" s="25"/>
      <c r="D29" s="6"/>
      <c r="E29" s="4">
        <v>2119865</v>
      </c>
      <c r="F29" s="4">
        <v>1507253</v>
      </c>
      <c r="G29" s="3">
        <v>0</v>
      </c>
      <c r="H29" s="2">
        <f t="shared" si="0"/>
        <v>3627118</v>
      </c>
      <c r="I29" s="4">
        <v>1091313</v>
      </c>
      <c r="J29" s="4">
        <v>722292.07561643829</v>
      </c>
      <c r="K29" s="3">
        <v>0</v>
      </c>
      <c r="L29" s="2">
        <v>1813605.0756164384</v>
      </c>
      <c r="M29" s="1" t="s">
        <v>251</v>
      </c>
      <c r="N29" s="1" t="s">
        <v>247</v>
      </c>
      <c r="O29" s="1" t="s">
        <v>248</v>
      </c>
      <c r="P29" s="7">
        <f t="shared" si="1"/>
        <v>0.1620652285172568</v>
      </c>
      <c r="Q29" s="1" t="s">
        <v>247</v>
      </c>
      <c r="R29" s="1" t="s">
        <v>247</v>
      </c>
      <c r="S29" s="7"/>
      <c r="T29" s="16">
        <f t="shared" si="2"/>
        <v>1813512.9243835616</v>
      </c>
      <c r="U29" s="6"/>
      <c r="V29" s="11">
        <v>1119058722.3485293</v>
      </c>
    </row>
    <row r="30" spans="1:22" x14ac:dyDescent="0.35">
      <c r="A30" s="1">
        <f t="shared" si="3"/>
        <v>24</v>
      </c>
      <c r="B30" s="25" t="s">
        <v>256</v>
      </c>
      <c r="C30" s="25"/>
      <c r="D30" s="6"/>
      <c r="E30" s="5">
        <v>2565999</v>
      </c>
      <c r="F30" s="5">
        <v>2155439</v>
      </c>
      <c r="G30" s="5">
        <v>366500</v>
      </c>
      <c r="H30" s="2">
        <v>5087938</v>
      </c>
      <c r="I30" s="5">
        <v>2565999</v>
      </c>
      <c r="J30" s="5">
        <v>2155439</v>
      </c>
      <c r="K30" s="5">
        <v>353208.33333333331</v>
      </c>
      <c r="L30" s="2">
        <v>5074646.333333333</v>
      </c>
      <c r="M30" s="1" t="s">
        <v>251</v>
      </c>
      <c r="N30" s="1" t="s">
        <v>247</v>
      </c>
      <c r="O30" s="1" t="s">
        <v>248</v>
      </c>
      <c r="P30" s="7">
        <f t="shared" si="1"/>
        <v>0.45347453462346915</v>
      </c>
      <c r="Q30" s="1" t="s">
        <v>247</v>
      </c>
      <c r="R30" s="1" t="s">
        <v>247</v>
      </c>
      <c r="S30" s="7"/>
      <c r="T30" s="16">
        <f t="shared" si="2"/>
        <v>13291.666666666977</v>
      </c>
      <c r="U30" s="6"/>
      <c r="V30" s="11">
        <v>1119058722.3485293</v>
      </c>
    </row>
    <row r="31" spans="1:22" x14ac:dyDescent="0.35">
      <c r="A31" s="1">
        <f t="shared" si="3"/>
        <v>25</v>
      </c>
      <c r="B31" s="25" t="s">
        <v>22</v>
      </c>
      <c r="C31" s="25"/>
      <c r="D31" s="6"/>
      <c r="E31" s="5">
        <v>4442828</v>
      </c>
      <c r="F31" s="5">
        <v>3151923</v>
      </c>
      <c r="G31" s="5"/>
      <c r="H31" s="2">
        <f t="shared" si="0"/>
        <v>7594751</v>
      </c>
      <c r="I31" s="5">
        <v>1298984</v>
      </c>
      <c r="J31" s="5">
        <v>867354.26936986309</v>
      </c>
      <c r="K31" s="5"/>
      <c r="L31" s="2">
        <v>2166338.269369863</v>
      </c>
      <c r="M31" s="1" t="s">
        <v>251</v>
      </c>
      <c r="N31" s="1" t="s">
        <v>247</v>
      </c>
      <c r="O31" s="1" t="s">
        <v>248</v>
      </c>
      <c r="P31" s="7">
        <f t="shared" si="1"/>
        <v>0.19358575435822034</v>
      </c>
      <c r="Q31" s="1" t="s">
        <v>247</v>
      </c>
      <c r="R31" s="1" t="s">
        <v>247</v>
      </c>
      <c r="S31" s="7"/>
      <c r="T31" s="16">
        <f t="shared" si="2"/>
        <v>5428412.730630137</v>
      </c>
      <c r="U31" s="6"/>
      <c r="V31" s="11">
        <v>1119058722.3485293</v>
      </c>
    </row>
    <row r="32" spans="1:22" x14ac:dyDescent="0.35">
      <c r="A32" s="1">
        <f t="shared" si="3"/>
        <v>26</v>
      </c>
      <c r="B32" s="25" t="s">
        <v>23</v>
      </c>
      <c r="C32" s="25"/>
      <c r="D32" s="6"/>
      <c r="E32" s="2">
        <v>2179060</v>
      </c>
      <c r="F32" s="2">
        <v>1060074</v>
      </c>
      <c r="G32" s="3">
        <v>325356</v>
      </c>
      <c r="H32" s="2">
        <f t="shared" si="0"/>
        <v>3564490</v>
      </c>
      <c r="I32" s="2">
        <v>1710000</v>
      </c>
      <c r="J32" s="2">
        <v>686248.76712328766</v>
      </c>
      <c r="K32" s="3">
        <v>169604.16666666666</v>
      </c>
      <c r="L32" s="2">
        <v>2565852.9337899541</v>
      </c>
      <c r="M32" s="1" t="s">
        <v>251</v>
      </c>
      <c r="N32" s="1" t="s">
        <v>247</v>
      </c>
      <c r="O32" s="1" t="s">
        <v>248</v>
      </c>
      <c r="P32" s="7">
        <f t="shared" si="1"/>
        <v>0.22928671056734973</v>
      </c>
      <c r="Q32" s="1" t="s">
        <v>247</v>
      </c>
      <c r="R32" s="1" t="s">
        <v>247</v>
      </c>
      <c r="S32" s="7"/>
      <c r="T32" s="16">
        <f t="shared" si="2"/>
        <v>998637.06621004594</v>
      </c>
      <c r="U32" s="6"/>
      <c r="V32" s="11">
        <v>1119058722.3485293</v>
      </c>
    </row>
    <row r="33" spans="1:22" x14ac:dyDescent="0.35">
      <c r="A33" s="1">
        <f t="shared" si="3"/>
        <v>27</v>
      </c>
      <c r="B33" s="25" t="s">
        <v>24</v>
      </c>
      <c r="C33" s="25"/>
      <c r="D33" s="6"/>
      <c r="E33" s="2">
        <v>2342056</v>
      </c>
      <c r="F33" s="2">
        <v>1858651</v>
      </c>
      <c r="G33" s="3">
        <v>520110</v>
      </c>
      <c r="H33" s="2">
        <f t="shared" si="0"/>
        <v>4720817</v>
      </c>
      <c r="I33" s="2">
        <v>2324056</v>
      </c>
      <c r="J33" s="2">
        <v>1858651</v>
      </c>
      <c r="K33" s="3">
        <v>367062.5</v>
      </c>
      <c r="L33" s="2">
        <v>4549769.5</v>
      </c>
      <c r="M33" s="1" t="s">
        <v>251</v>
      </c>
      <c r="N33" s="1" t="s">
        <v>247</v>
      </c>
      <c r="O33" s="1" t="s">
        <v>248</v>
      </c>
      <c r="P33" s="7">
        <f t="shared" si="1"/>
        <v>0.40657111276980695</v>
      </c>
      <c r="Q33" s="1" t="s">
        <v>247</v>
      </c>
      <c r="R33" s="1" t="s">
        <v>247</v>
      </c>
      <c r="S33" s="7"/>
      <c r="T33" s="16">
        <f t="shared" si="2"/>
        <v>171047.5</v>
      </c>
      <c r="U33" s="6"/>
      <c r="V33" s="11">
        <v>1119058722.3485293</v>
      </c>
    </row>
    <row r="34" spans="1:22" x14ac:dyDescent="0.35">
      <c r="A34" s="1">
        <f t="shared" si="3"/>
        <v>28</v>
      </c>
      <c r="B34" s="6" t="s">
        <v>25</v>
      </c>
      <c r="C34" s="6"/>
      <c r="D34" s="6"/>
      <c r="E34" s="2">
        <v>4683700</v>
      </c>
      <c r="F34" s="2">
        <v>5825063</v>
      </c>
      <c r="G34" s="2"/>
      <c r="H34" s="2">
        <f t="shared" si="0"/>
        <v>10508763</v>
      </c>
      <c r="I34" s="2">
        <v>4098235</v>
      </c>
      <c r="J34" s="2">
        <v>2914671.7928767125</v>
      </c>
      <c r="K34" s="2"/>
      <c r="L34" s="2">
        <v>7012906.792876713</v>
      </c>
      <c r="M34" s="1" t="s">
        <v>251</v>
      </c>
      <c r="N34" s="1" t="s">
        <v>247</v>
      </c>
      <c r="O34" s="1" t="s">
        <v>248</v>
      </c>
      <c r="P34" s="7">
        <f t="shared" si="1"/>
        <v>0.62667906990251343</v>
      </c>
      <c r="Q34" s="1" t="s">
        <v>247</v>
      </c>
      <c r="R34" s="1" t="s">
        <v>247</v>
      </c>
      <c r="S34" s="7"/>
      <c r="T34" s="16">
        <f t="shared" si="2"/>
        <v>3495856.207123287</v>
      </c>
      <c r="U34" s="6"/>
      <c r="V34" s="11">
        <v>1119058722.3485293</v>
      </c>
    </row>
    <row r="35" spans="1:22" x14ac:dyDescent="0.35">
      <c r="A35" s="1">
        <f t="shared" si="3"/>
        <v>29</v>
      </c>
      <c r="B35" s="25" t="s">
        <v>26</v>
      </c>
      <c r="C35" s="25"/>
      <c r="D35" s="6"/>
      <c r="E35" s="2">
        <v>6008125</v>
      </c>
      <c r="F35" s="2">
        <v>3657028</v>
      </c>
      <c r="G35" s="2">
        <v>493062.5</v>
      </c>
      <c r="H35" s="2">
        <f t="shared" si="0"/>
        <v>10158215.5</v>
      </c>
      <c r="I35" s="2">
        <v>6008125</v>
      </c>
      <c r="J35" s="2">
        <v>3657029.4246575343</v>
      </c>
      <c r="K35" s="2">
        <v>493062.5</v>
      </c>
      <c r="L35" s="2">
        <v>10158216.924657535</v>
      </c>
      <c r="M35" s="1" t="s">
        <v>251</v>
      </c>
      <c r="N35" s="1" t="s">
        <v>247</v>
      </c>
      <c r="O35" s="1" t="s">
        <v>248</v>
      </c>
      <c r="P35" s="7">
        <f t="shared" si="1"/>
        <v>0.9077465482185636</v>
      </c>
      <c r="Q35" s="1" t="s">
        <v>247</v>
      </c>
      <c r="R35" s="1" t="s">
        <v>247</v>
      </c>
      <c r="S35" s="7"/>
      <c r="T35" s="16">
        <v>0</v>
      </c>
      <c r="U35" s="6"/>
      <c r="V35" s="11">
        <v>1119058722.3485293</v>
      </c>
    </row>
    <row r="36" spans="1:22" x14ac:dyDescent="0.35">
      <c r="A36" s="1">
        <f t="shared" si="3"/>
        <v>30</v>
      </c>
      <c r="B36" s="25" t="s">
        <v>26</v>
      </c>
      <c r="C36" s="25"/>
      <c r="D36" s="6"/>
      <c r="E36" s="2">
        <v>582000</v>
      </c>
      <c r="F36" s="2">
        <v>0</v>
      </c>
      <c r="G36" s="2"/>
      <c r="H36" s="2">
        <f t="shared" si="0"/>
        <v>582000</v>
      </c>
      <c r="I36" s="2">
        <v>582000</v>
      </c>
      <c r="J36" s="2">
        <v>0</v>
      </c>
      <c r="K36" s="2"/>
      <c r="L36" s="2">
        <v>582000</v>
      </c>
      <c r="M36" s="1" t="s">
        <v>251</v>
      </c>
      <c r="N36" s="1" t="s">
        <v>247</v>
      </c>
      <c r="O36" s="1" t="s">
        <v>248</v>
      </c>
      <c r="P36" s="7">
        <f t="shared" si="1"/>
        <v>5.20079946098429E-2</v>
      </c>
      <c r="Q36" s="1" t="s">
        <v>247</v>
      </c>
      <c r="R36" s="1" t="s">
        <v>247</v>
      </c>
      <c r="S36" s="7"/>
      <c r="T36" s="16">
        <f t="shared" si="2"/>
        <v>0</v>
      </c>
      <c r="U36" s="6"/>
      <c r="V36" s="11">
        <v>1119058722.3485293</v>
      </c>
    </row>
    <row r="37" spans="1:22" x14ac:dyDescent="0.35">
      <c r="A37" s="1">
        <f t="shared" si="3"/>
        <v>31</v>
      </c>
      <c r="B37" s="25" t="s">
        <v>27</v>
      </c>
      <c r="C37" s="25"/>
      <c r="D37" s="6"/>
      <c r="E37" s="2">
        <v>2200000</v>
      </c>
      <c r="F37" s="2">
        <v>1657293</v>
      </c>
      <c r="G37" s="2"/>
      <c r="H37" s="2">
        <f t="shared" si="0"/>
        <v>3857293</v>
      </c>
      <c r="I37" s="2">
        <v>2089000</v>
      </c>
      <c r="J37" s="2">
        <v>1573217.3150684931</v>
      </c>
      <c r="K37" s="2"/>
      <c r="L37" s="2">
        <v>3662217.3150684931</v>
      </c>
      <c r="M37" s="1" t="s">
        <v>251</v>
      </c>
      <c r="N37" s="1" t="s">
        <v>247</v>
      </c>
      <c r="O37" s="1" t="s">
        <v>248</v>
      </c>
      <c r="P37" s="7">
        <f t="shared" si="1"/>
        <v>0.32725872574253528</v>
      </c>
      <c r="Q37" s="1" t="s">
        <v>247</v>
      </c>
      <c r="R37" s="1" t="s">
        <v>247</v>
      </c>
      <c r="S37" s="7"/>
      <c r="T37" s="16">
        <f t="shared" si="2"/>
        <v>195075.68493150687</v>
      </c>
      <c r="U37" s="6"/>
      <c r="V37" s="11">
        <v>1119058722.3485293</v>
      </c>
    </row>
    <row r="38" spans="1:22" x14ac:dyDescent="0.35">
      <c r="A38" s="1">
        <f t="shared" si="3"/>
        <v>32</v>
      </c>
      <c r="B38" s="25" t="s">
        <v>28</v>
      </c>
      <c r="C38" s="25"/>
      <c r="D38" s="6"/>
      <c r="E38" s="2">
        <v>2089455</v>
      </c>
      <c r="F38" s="2">
        <v>1560205</v>
      </c>
      <c r="G38" s="2">
        <v>0</v>
      </c>
      <c r="H38" s="2">
        <f t="shared" si="0"/>
        <v>3649660</v>
      </c>
      <c r="I38" s="2">
        <v>2089446</v>
      </c>
      <c r="J38" s="2">
        <v>1560205</v>
      </c>
      <c r="K38" s="2"/>
      <c r="L38" s="2">
        <v>3649651</v>
      </c>
      <c r="M38" s="1" t="s">
        <v>251</v>
      </c>
      <c r="N38" s="1" t="s">
        <v>247</v>
      </c>
      <c r="O38" s="1" t="s">
        <v>248</v>
      </c>
      <c r="P38" s="7">
        <f t="shared" si="1"/>
        <v>0.32613578958042572</v>
      </c>
      <c r="Q38" s="1" t="s">
        <v>247</v>
      </c>
      <c r="R38" s="1" t="s">
        <v>247</v>
      </c>
      <c r="S38" s="7"/>
      <c r="T38" s="16">
        <f t="shared" si="2"/>
        <v>9</v>
      </c>
      <c r="U38" s="6"/>
      <c r="V38" s="11">
        <v>1119058722.3485293</v>
      </c>
    </row>
    <row r="39" spans="1:22" x14ac:dyDescent="0.35">
      <c r="A39" s="1">
        <f t="shared" si="3"/>
        <v>33</v>
      </c>
      <c r="B39" s="25" t="s">
        <v>29</v>
      </c>
      <c r="C39" s="25"/>
      <c r="D39" s="6"/>
      <c r="E39" s="2">
        <v>2411396</v>
      </c>
      <c r="F39" s="2">
        <v>1570512</v>
      </c>
      <c r="G39" s="3">
        <v>433089</v>
      </c>
      <c r="H39" s="2">
        <f t="shared" si="0"/>
        <v>4414997</v>
      </c>
      <c r="I39" s="2">
        <v>2411396</v>
      </c>
      <c r="J39" s="2">
        <v>1568925.7961643836</v>
      </c>
      <c r="K39" s="3">
        <v>278833.33333333331</v>
      </c>
      <c r="L39" s="2">
        <v>4259155.1294977171</v>
      </c>
      <c r="M39" s="1" t="s">
        <v>251</v>
      </c>
      <c r="N39" s="1" t="s">
        <v>247</v>
      </c>
      <c r="O39" s="1" t="s">
        <v>248</v>
      </c>
      <c r="P39" s="7">
        <f t="shared" si="1"/>
        <v>0.38060157563127495</v>
      </c>
      <c r="Q39" s="1" t="s">
        <v>247</v>
      </c>
      <c r="R39" s="1" t="s">
        <v>247</v>
      </c>
      <c r="S39" s="7"/>
      <c r="T39" s="16">
        <f t="shared" si="2"/>
        <v>155841.87050228287</v>
      </c>
      <c r="U39" s="6"/>
      <c r="V39" s="11">
        <v>1119058722.3485293</v>
      </c>
    </row>
    <row r="40" spans="1:22" x14ac:dyDescent="0.35">
      <c r="A40" s="1">
        <f t="shared" si="3"/>
        <v>34</v>
      </c>
      <c r="B40" s="25" t="s">
        <v>30</v>
      </c>
      <c r="C40" s="25"/>
      <c r="D40" s="6"/>
      <c r="E40" s="2">
        <v>2369535</v>
      </c>
      <c r="F40" s="2">
        <v>1512605</v>
      </c>
      <c r="G40" s="3">
        <v>400870</v>
      </c>
      <c r="H40" s="2">
        <f t="shared" si="0"/>
        <v>4283010</v>
      </c>
      <c r="I40" s="2">
        <v>2369535</v>
      </c>
      <c r="J40" s="2">
        <v>1511047.8334246578</v>
      </c>
      <c r="K40" s="3">
        <v>246166.66666666666</v>
      </c>
      <c r="L40" s="2">
        <v>4126749.5000913241</v>
      </c>
      <c r="M40" s="1" t="s">
        <v>251</v>
      </c>
      <c r="N40" s="1" t="s">
        <v>247</v>
      </c>
      <c r="O40" s="1" t="s">
        <v>248</v>
      </c>
      <c r="P40" s="7">
        <f t="shared" si="1"/>
        <v>0.36876970061326714</v>
      </c>
      <c r="Q40" s="1" t="s">
        <v>247</v>
      </c>
      <c r="R40" s="1" t="s">
        <v>247</v>
      </c>
      <c r="S40" s="7"/>
      <c r="T40" s="16">
        <f t="shared" si="2"/>
        <v>156260.49990867591</v>
      </c>
      <c r="U40" s="6"/>
      <c r="V40" s="11">
        <v>1119058722.3485293</v>
      </c>
    </row>
    <row r="41" spans="1:22" x14ac:dyDescent="0.35">
      <c r="A41" s="1">
        <f t="shared" si="3"/>
        <v>35</v>
      </c>
      <c r="B41" s="25" t="s">
        <v>31</v>
      </c>
      <c r="C41" s="25"/>
      <c r="D41" s="6"/>
      <c r="E41" s="2">
        <v>2104384</v>
      </c>
      <c r="F41" s="2">
        <v>1504680</v>
      </c>
      <c r="G41" s="3">
        <v>488607</v>
      </c>
      <c r="H41" s="2">
        <f t="shared" si="0"/>
        <v>4097671</v>
      </c>
      <c r="I41" s="2">
        <v>2104384</v>
      </c>
      <c r="J41" s="2">
        <v>1504680</v>
      </c>
      <c r="K41" s="3">
        <v>335125</v>
      </c>
      <c r="L41" s="2">
        <v>3944189</v>
      </c>
      <c r="M41" s="1" t="s">
        <v>251</v>
      </c>
      <c r="N41" s="1" t="s">
        <v>247</v>
      </c>
      <c r="O41" s="1" t="s">
        <v>248</v>
      </c>
      <c r="P41" s="7">
        <f t="shared" si="1"/>
        <v>0.35245594545051834</v>
      </c>
      <c r="Q41" s="1" t="s">
        <v>247</v>
      </c>
      <c r="R41" s="1" t="s">
        <v>247</v>
      </c>
      <c r="S41" s="7"/>
      <c r="T41" s="16">
        <f t="shared" si="2"/>
        <v>153482</v>
      </c>
      <c r="U41" s="6"/>
      <c r="V41" s="11">
        <v>1119058722.3485293</v>
      </c>
    </row>
    <row r="42" spans="1:22" x14ac:dyDescent="0.35">
      <c r="A42" s="1">
        <f t="shared" si="3"/>
        <v>36</v>
      </c>
      <c r="B42" s="25" t="s">
        <v>31</v>
      </c>
      <c r="C42" s="25"/>
      <c r="D42" s="6"/>
      <c r="E42" s="2">
        <v>3311945</v>
      </c>
      <c r="F42" s="2">
        <v>2336765</v>
      </c>
      <c r="G42" s="3">
        <v>505151</v>
      </c>
      <c r="H42" s="2">
        <f t="shared" si="0"/>
        <v>6153861</v>
      </c>
      <c r="I42" s="2">
        <v>2872919.25</v>
      </c>
      <c r="J42" s="2">
        <v>2024587.1626849314</v>
      </c>
      <c r="K42" s="3">
        <v>351895.83333333331</v>
      </c>
      <c r="L42" s="2">
        <v>5249402.2460182644</v>
      </c>
      <c r="M42" s="1" t="s">
        <v>251</v>
      </c>
      <c r="N42" s="1" t="s">
        <v>247</v>
      </c>
      <c r="O42" s="1" t="s">
        <v>248</v>
      </c>
      <c r="P42" s="7">
        <f t="shared" si="1"/>
        <v>0.46909086549109125</v>
      </c>
      <c r="Q42" s="1" t="s">
        <v>247</v>
      </c>
      <c r="R42" s="1" t="s">
        <v>247</v>
      </c>
      <c r="S42" s="7"/>
      <c r="T42" s="16">
        <f t="shared" si="2"/>
        <v>904458.75398173556</v>
      </c>
      <c r="U42" s="6"/>
      <c r="V42" s="11">
        <v>1119058722.3485293</v>
      </c>
    </row>
    <row r="43" spans="1:22" x14ac:dyDescent="0.35">
      <c r="A43" s="1">
        <f t="shared" si="3"/>
        <v>37</v>
      </c>
      <c r="B43" s="25" t="s">
        <v>32</v>
      </c>
      <c r="C43" s="25"/>
      <c r="D43" s="6"/>
      <c r="E43" s="2">
        <v>2400000</v>
      </c>
      <c r="F43" s="2">
        <v>1598505</v>
      </c>
      <c r="G43" s="2">
        <v>367500</v>
      </c>
      <c r="H43" s="2">
        <v>4366005</v>
      </c>
      <c r="I43" s="2">
        <v>2400000</v>
      </c>
      <c r="J43" s="2">
        <v>1598505</v>
      </c>
      <c r="K43" s="2">
        <v>218166.66666666666</v>
      </c>
      <c r="L43" s="2">
        <v>4216671.666666667</v>
      </c>
      <c r="M43" s="1" t="s">
        <v>251</v>
      </c>
      <c r="N43" s="1" t="s">
        <v>247</v>
      </c>
      <c r="O43" s="1" t="s">
        <v>248</v>
      </c>
      <c r="P43" s="7">
        <f t="shared" si="1"/>
        <v>0.3768052187482428</v>
      </c>
      <c r="Q43" s="1" t="s">
        <v>247</v>
      </c>
      <c r="R43" s="1" t="s">
        <v>247</v>
      </c>
      <c r="S43" s="7"/>
      <c r="T43" s="16">
        <f t="shared" si="2"/>
        <v>149333.33333333302</v>
      </c>
      <c r="U43" s="6"/>
      <c r="V43" s="11">
        <v>1119058722.3485293</v>
      </c>
    </row>
    <row r="44" spans="1:22" ht="36" x14ac:dyDescent="0.35">
      <c r="A44" s="1">
        <f t="shared" si="3"/>
        <v>38</v>
      </c>
      <c r="B44" s="25" t="s">
        <v>33</v>
      </c>
      <c r="C44" s="25"/>
      <c r="D44" s="6"/>
      <c r="E44" s="2">
        <v>2298509</v>
      </c>
      <c r="F44" s="2">
        <v>3979545</v>
      </c>
      <c r="G44" s="3">
        <v>354725</v>
      </c>
      <c r="H44" s="2">
        <f t="shared" si="0"/>
        <v>6632779</v>
      </c>
      <c r="I44" s="2">
        <v>2298509</v>
      </c>
      <c r="J44" s="2">
        <v>1399159.1335890412</v>
      </c>
      <c r="K44" s="3">
        <v>230270.83333333334</v>
      </c>
      <c r="L44" s="2">
        <v>3927938.9669223749</v>
      </c>
      <c r="M44" s="1" t="s">
        <v>251</v>
      </c>
      <c r="N44" s="1" t="s">
        <v>247</v>
      </c>
      <c r="O44" s="1" t="s">
        <v>248</v>
      </c>
      <c r="P44" s="7">
        <f t="shared" si="1"/>
        <v>0.3510038292431113</v>
      </c>
      <c r="Q44" s="1" t="s">
        <v>247</v>
      </c>
      <c r="R44" s="1" t="s">
        <v>247</v>
      </c>
      <c r="S44" s="7"/>
      <c r="T44" s="16">
        <f t="shared" si="2"/>
        <v>2704840.0330776251</v>
      </c>
      <c r="U44" s="6"/>
      <c r="V44" s="11">
        <v>1119058722.3485293</v>
      </c>
    </row>
    <row r="45" spans="1:22" x14ac:dyDescent="0.35">
      <c r="A45" s="1">
        <f t="shared" si="3"/>
        <v>39</v>
      </c>
      <c r="B45" s="25" t="s">
        <v>34</v>
      </c>
      <c r="C45" s="25"/>
      <c r="D45" s="6"/>
      <c r="E45" s="2">
        <v>2252749</v>
      </c>
      <c r="F45" s="2">
        <v>1674745</v>
      </c>
      <c r="G45" s="3">
        <v>530610</v>
      </c>
      <c r="H45" s="2">
        <f t="shared" si="0"/>
        <v>4458104</v>
      </c>
      <c r="I45" s="2">
        <v>2252749</v>
      </c>
      <c r="J45" s="2">
        <v>1674745</v>
      </c>
      <c r="K45" s="3">
        <v>377708.33333333331</v>
      </c>
      <c r="L45" s="2">
        <v>4305202.333333333</v>
      </c>
      <c r="M45" s="1" t="s">
        <v>251</v>
      </c>
      <c r="N45" s="1" t="s">
        <v>247</v>
      </c>
      <c r="O45" s="1" t="s">
        <v>248</v>
      </c>
      <c r="P45" s="7">
        <f t="shared" si="1"/>
        <v>0.3847163913166376</v>
      </c>
      <c r="Q45" s="1" t="s">
        <v>247</v>
      </c>
      <c r="R45" s="1" t="s">
        <v>247</v>
      </c>
      <c r="S45" s="7"/>
      <c r="T45" s="16">
        <f t="shared" si="2"/>
        <v>152901.66666666698</v>
      </c>
      <c r="U45" s="6"/>
      <c r="V45" s="11">
        <v>1119058722.3485293</v>
      </c>
    </row>
    <row r="46" spans="1:22" x14ac:dyDescent="0.35">
      <c r="A46" s="1">
        <f t="shared" si="3"/>
        <v>40</v>
      </c>
      <c r="B46" s="25" t="s">
        <v>35</v>
      </c>
      <c r="C46" s="25"/>
      <c r="D46" s="6"/>
      <c r="E46" s="2">
        <v>2453400</v>
      </c>
      <c r="F46" s="2">
        <v>1502027</v>
      </c>
      <c r="G46" s="2">
        <v>389812</v>
      </c>
      <c r="H46" s="2">
        <f>E46+F46+G46</f>
        <v>4345239</v>
      </c>
      <c r="I46" s="2">
        <v>2453400</v>
      </c>
      <c r="J46" s="2">
        <v>1483054</v>
      </c>
      <c r="K46" s="2">
        <v>241791.66666666666</v>
      </c>
      <c r="L46" s="2">
        <v>4178245.6666666665</v>
      </c>
      <c r="M46" s="1" t="s">
        <v>251</v>
      </c>
      <c r="N46" s="1" t="s">
        <v>247</v>
      </c>
      <c r="O46" s="1" t="s">
        <v>248</v>
      </c>
      <c r="P46" s="7">
        <f t="shared" si="1"/>
        <v>0.37337144005257639</v>
      </c>
      <c r="Q46" s="1" t="s">
        <v>247</v>
      </c>
      <c r="R46" s="1" t="s">
        <v>247</v>
      </c>
      <c r="S46" s="7"/>
      <c r="T46" s="16">
        <f t="shared" si="2"/>
        <v>166993.33333333349</v>
      </c>
      <c r="U46" s="6"/>
      <c r="V46" s="11">
        <v>1119058722.3485293</v>
      </c>
    </row>
    <row r="47" spans="1:22" x14ac:dyDescent="0.35">
      <c r="A47" s="1">
        <f t="shared" si="3"/>
        <v>41</v>
      </c>
      <c r="B47" s="25" t="s">
        <v>36</v>
      </c>
      <c r="C47" s="25"/>
      <c r="D47" s="6"/>
      <c r="E47" s="2">
        <v>2266268</v>
      </c>
      <c r="F47" s="2">
        <v>1320243</v>
      </c>
      <c r="G47" s="3">
        <v>389812</v>
      </c>
      <c r="H47" s="2">
        <f t="shared" si="0"/>
        <v>3976323</v>
      </c>
      <c r="I47" s="2">
        <v>2266268</v>
      </c>
      <c r="J47" s="2">
        <v>1318852.7614246574</v>
      </c>
      <c r="K47" s="3">
        <v>241791.66666666666</v>
      </c>
      <c r="L47" s="2">
        <v>3826912.4280913239</v>
      </c>
      <c r="M47" s="1" t="s">
        <v>251</v>
      </c>
      <c r="N47" s="1" t="s">
        <v>247</v>
      </c>
      <c r="O47" s="1" t="s">
        <v>248</v>
      </c>
      <c r="P47" s="7">
        <f t="shared" si="1"/>
        <v>0.3419760153479629</v>
      </c>
      <c r="Q47" s="1" t="s">
        <v>247</v>
      </c>
      <c r="R47" s="1" t="s">
        <v>247</v>
      </c>
      <c r="S47" s="7"/>
      <c r="T47" s="16">
        <f t="shared" si="2"/>
        <v>149410.57190867607</v>
      </c>
      <c r="U47" s="6"/>
      <c r="V47" s="11">
        <v>1119058722.3485293</v>
      </c>
    </row>
    <row r="48" spans="1:22" x14ac:dyDescent="0.35">
      <c r="A48" s="1">
        <f t="shared" si="3"/>
        <v>42</v>
      </c>
      <c r="B48" s="25" t="s">
        <v>37</v>
      </c>
      <c r="C48" s="25"/>
      <c r="D48" s="6"/>
      <c r="E48" s="2">
        <v>3567875</v>
      </c>
      <c r="F48" s="2">
        <v>2317160</v>
      </c>
      <c r="G48" s="3">
        <v>214200</v>
      </c>
      <c r="H48" s="2">
        <f t="shared" si="0"/>
        <v>6099235</v>
      </c>
      <c r="I48" s="2">
        <v>3567875</v>
      </c>
      <c r="J48" s="2">
        <v>2316377.9178082193</v>
      </c>
      <c r="K48" s="3">
        <v>214200</v>
      </c>
      <c r="L48" s="2">
        <v>6098452.9178082198</v>
      </c>
      <c r="M48" s="1" t="s">
        <v>251</v>
      </c>
      <c r="N48" s="1" t="s">
        <v>247</v>
      </c>
      <c r="O48" s="1" t="s">
        <v>248</v>
      </c>
      <c r="P48" s="7">
        <f t="shared" si="1"/>
        <v>0.54496272590678807</v>
      </c>
      <c r="Q48" s="1" t="s">
        <v>247</v>
      </c>
      <c r="R48" s="1" t="s">
        <v>247</v>
      </c>
      <c r="S48" s="7"/>
      <c r="T48" s="16">
        <f t="shared" si="2"/>
        <v>782.08219178020954</v>
      </c>
      <c r="U48" s="6"/>
      <c r="V48" s="11">
        <v>1119058722.3485293</v>
      </c>
    </row>
    <row r="49" spans="1:22" x14ac:dyDescent="0.35">
      <c r="A49" s="1">
        <f t="shared" si="3"/>
        <v>43</v>
      </c>
      <c r="B49" s="25" t="s">
        <v>38</v>
      </c>
      <c r="C49" s="25"/>
      <c r="D49" s="6"/>
      <c r="E49" s="2">
        <v>10906332</v>
      </c>
      <c r="F49" s="2">
        <v>7317590</v>
      </c>
      <c r="G49" s="2"/>
      <c r="H49" s="2">
        <f t="shared" si="0"/>
        <v>18223922</v>
      </c>
      <c r="I49" s="2">
        <v>10906332</v>
      </c>
      <c r="J49" s="2">
        <v>7310419.4492054787</v>
      </c>
      <c r="K49" s="2"/>
      <c r="L49" s="2">
        <v>18216751.449205481</v>
      </c>
      <c r="M49" s="1" t="s">
        <v>251</v>
      </c>
      <c r="N49" s="1" t="s">
        <v>247</v>
      </c>
      <c r="O49" s="1" t="s">
        <v>248</v>
      </c>
      <c r="P49" s="7">
        <f t="shared" si="1"/>
        <v>1.6278637649125884</v>
      </c>
      <c r="Q49" s="1" t="s">
        <v>247</v>
      </c>
      <c r="R49" s="1" t="s">
        <v>247</v>
      </c>
      <c r="S49" s="7"/>
      <c r="T49" s="16">
        <f t="shared" si="2"/>
        <v>7170.550794519484</v>
      </c>
      <c r="U49" s="6"/>
      <c r="V49" s="11">
        <v>1119058722.3485293</v>
      </c>
    </row>
    <row r="50" spans="1:22" x14ac:dyDescent="0.35">
      <c r="A50" s="1">
        <f t="shared" si="3"/>
        <v>44</v>
      </c>
      <c r="B50" s="25" t="s">
        <v>39</v>
      </c>
      <c r="C50" s="25"/>
      <c r="D50" s="6"/>
      <c r="E50" s="2">
        <v>2401967</v>
      </c>
      <c r="F50" s="2">
        <v>1758480</v>
      </c>
      <c r="G50" s="3">
        <v>532479</v>
      </c>
      <c r="H50" s="2">
        <f t="shared" si="0"/>
        <v>4692926</v>
      </c>
      <c r="I50" s="2">
        <v>2171167</v>
      </c>
      <c r="J50" s="2">
        <v>1587924.5052054795</v>
      </c>
      <c r="K50" s="3">
        <v>379604.16666666669</v>
      </c>
      <c r="L50" s="2">
        <v>4138695.671872146</v>
      </c>
      <c r="M50" s="1" t="s">
        <v>251</v>
      </c>
      <c r="N50" s="1" t="s">
        <v>247</v>
      </c>
      <c r="O50" s="1" t="s">
        <v>248</v>
      </c>
      <c r="P50" s="7">
        <f t="shared" si="1"/>
        <v>0.3698372202654755</v>
      </c>
      <c r="Q50" s="1" t="s">
        <v>247</v>
      </c>
      <c r="R50" s="1" t="s">
        <v>247</v>
      </c>
      <c r="S50" s="7"/>
      <c r="T50" s="16">
        <f t="shared" si="2"/>
        <v>554230.32812785404</v>
      </c>
      <c r="U50" s="6"/>
      <c r="V50" s="11">
        <v>1119058722.3485293</v>
      </c>
    </row>
    <row r="51" spans="1:22" ht="36" x14ac:dyDescent="0.35">
      <c r="A51" s="1">
        <f t="shared" si="3"/>
        <v>45</v>
      </c>
      <c r="B51" s="25" t="s">
        <v>40</v>
      </c>
      <c r="C51" s="25"/>
      <c r="D51" s="6"/>
      <c r="E51" s="2">
        <v>2725902</v>
      </c>
      <c r="F51" s="2">
        <v>2182430</v>
      </c>
      <c r="G51" s="3">
        <v>701040</v>
      </c>
      <c r="H51" s="2">
        <f t="shared" si="0"/>
        <v>5609372</v>
      </c>
      <c r="I51" s="2">
        <v>2725902</v>
      </c>
      <c r="J51" s="2">
        <v>2180709.1129863011</v>
      </c>
      <c r="K51" s="3">
        <v>501591.66666666669</v>
      </c>
      <c r="L51" s="2">
        <v>5408202.779652968</v>
      </c>
      <c r="M51" s="1" t="s">
        <v>251</v>
      </c>
      <c r="N51" s="1" t="s">
        <v>247</v>
      </c>
      <c r="O51" s="1" t="s">
        <v>248</v>
      </c>
      <c r="P51" s="7">
        <f t="shared" si="1"/>
        <v>0.48328141067547925</v>
      </c>
      <c r="Q51" s="1" t="s">
        <v>247</v>
      </c>
      <c r="R51" s="1" t="s">
        <v>247</v>
      </c>
      <c r="S51" s="7"/>
      <c r="T51" s="16">
        <f t="shared" si="2"/>
        <v>201169.22034703195</v>
      </c>
      <c r="U51" s="6"/>
      <c r="V51" s="11">
        <v>1119058722.3485293</v>
      </c>
    </row>
    <row r="52" spans="1:22" x14ac:dyDescent="0.35">
      <c r="A52" s="1">
        <f t="shared" si="3"/>
        <v>46</v>
      </c>
      <c r="B52" s="25" t="s">
        <v>41</v>
      </c>
      <c r="C52" s="25"/>
      <c r="D52" s="6"/>
      <c r="E52" s="2">
        <v>6228474</v>
      </c>
      <c r="F52" s="2">
        <v>3722038</v>
      </c>
      <c r="G52" s="2">
        <v>789082</v>
      </c>
      <c r="H52" s="2">
        <f t="shared" si="0"/>
        <v>10739594</v>
      </c>
      <c r="I52" s="2">
        <v>6228474</v>
      </c>
      <c r="J52" s="2">
        <v>3711866.6836164389</v>
      </c>
      <c r="K52" s="2">
        <v>479500</v>
      </c>
      <c r="L52" s="2">
        <v>10419840.683616439</v>
      </c>
      <c r="M52" s="1" t="s">
        <v>251</v>
      </c>
      <c r="N52" s="1" t="s">
        <v>247</v>
      </c>
      <c r="O52" s="1" t="s">
        <v>248</v>
      </c>
      <c r="P52" s="7">
        <f t="shared" si="1"/>
        <v>0.93112546066829138</v>
      </c>
      <c r="Q52" s="1" t="s">
        <v>247</v>
      </c>
      <c r="R52" s="1" t="s">
        <v>247</v>
      </c>
      <c r="S52" s="7"/>
      <c r="T52" s="16">
        <f t="shared" si="2"/>
        <v>319753.31638356112</v>
      </c>
      <c r="U52" s="6"/>
      <c r="V52" s="11">
        <v>1119058722.3485293</v>
      </c>
    </row>
    <row r="53" spans="1:22" x14ac:dyDescent="0.35">
      <c r="A53" s="1">
        <f t="shared" si="3"/>
        <v>47</v>
      </c>
      <c r="B53" s="25" t="s">
        <v>42</v>
      </c>
      <c r="C53" s="25"/>
      <c r="D53" s="6"/>
      <c r="E53" s="5">
        <v>3000000</v>
      </c>
      <c r="F53" s="5">
        <v>1739507</v>
      </c>
      <c r="G53" s="5"/>
      <c r="H53" s="2">
        <f t="shared" si="0"/>
        <v>4739507</v>
      </c>
      <c r="I53" s="5">
        <v>3000000</v>
      </c>
      <c r="J53" s="5">
        <v>1739506.8493150687</v>
      </c>
      <c r="K53" s="5"/>
      <c r="L53" s="2">
        <v>4739506.8493150687</v>
      </c>
      <c r="M53" s="1" t="s">
        <v>251</v>
      </c>
      <c r="N53" s="1" t="s">
        <v>247</v>
      </c>
      <c r="O53" s="1" t="s">
        <v>248</v>
      </c>
      <c r="P53" s="7">
        <f t="shared" si="1"/>
        <v>0.42352619703177252</v>
      </c>
      <c r="Q53" s="1" t="s">
        <v>247</v>
      </c>
      <c r="R53" s="1" t="s">
        <v>247</v>
      </c>
      <c r="S53" s="7"/>
      <c r="T53" s="16">
        <v>0</v>
      </c>
      <c r="U53" s="6"/>
      <c r="V53" s="11">
        <v>1119058722.3485293</v>
      </c>
    </row>
    <row r="54" spans="1:22" x14ac:dyDescent="0.35">
      <c r="A54" s="1">
        <f t="shared" si="3"/>
        <v>48</v>
      </c>
      <c r="B54" s="6" t="s">
        <v>43</v>
      </c>
      <c r="C54" s="6"/>
      <c r="D54" s="6"/>
      <c r="E54" s="2">
        <v>2308399</v>
      </c>
      <c r="F54" s="2">
        <v>1178358</v>
      </c>
      <c r="G54" s="2"/>
      <c r="H54" s="2">
        <f t="shared" si="0"/>
        <v>3486757</v>
      </c>
      <c r="I54" s="2">
        <v>1944316</v>
      </c>
      <c r="J54" s="2">
        <v>1435429.7100273974</v>
      </c>
      <c r="K54" s="2"/>
      <c r="L54" s="2">
        <v>3379745.7100273976</v>
      </c>
      <c r="M54" s="1" t="s">
        <v>251</v>
      </c>
      <c r="N54" s="1" t="s">
        <v>247</v>
      </c>
      <c r="O54" s="1" t="s">
        <v>248</v>
      </c>
      <c r="P54" s="7">
        <f t="shared" si="1"/>
        <v>0.30201683276588415</v>
      </c>
      <c r="Q54" s="1" t="s">
        <v>247</v>
      </c>
      <c r="R54" s="1" t="s">
        <v>247</v>
      </c>
      <c r="S54" s="7"/>
      <c r="T54" s="16">
        <f t="shared" si="2"/>
        <v>107011.28997260239</v>
      </c>
      <c r="U54" s="6"/>
      <c r="V54" s="11">
        <v>1119058722.3485293</v>
      </c>
    </row>
    <row r="55" spans="1:22" x14ac:dyDescent="0.35">
      <c r="A55" s="1">
        <f t="shared" si="3"/>
        <v>49</v>
      </c>
      <c r="B55" s="25" t="s">
        <v>44</v>
      </c>
      <c r="C55" s="25"/>
      <c r="D55" s="6"/>
      <c r="E55" s="2">
        <v>2241337</v>
      </c>
      <c r="F55" s="2">
        <v>2403307</v>
      </c>
      <c r="G55" s="3">
        <v>359301</v>
      </c>
      <c r="H55" s="2">
        <v>5003945</v>
      </c>
      <c r="I55" s="2">
        <v>2241337</v>
      </c>
      <c r="J55" s="2">
        <v>1590843.434520548</v>
      </c>
      <c r="K55" s="3">
        <v>337458.33333333331</v>
      </c>
      <c r="L55" s="2">
        <v>4169638.7678538817</v>
      </c>
      <c r="M55" s="1" t="s">
        <v>251</v>
      </c>
      <c r="N55" s="1" t="s">
        <v>247</v>
      </c>
      <c r="O55" s="1" t="s">
        <v>248</v>
      </c>
      <c r="P55" s="7">
        <f t="shared" si="1"/>
        <v>0.37260232055590498</v>
      </c>
      <c r="Q55" s="1" t="s">
        <v>247</v>
      </c>
      <c r="R55" s="1" t="s">
        <v>247</v>
      </c>
      <c r="S55" s="7"/>
      <c r="T55" s="16">
        <f t="shared" si="2"/>
        <v>834306.2321461183</v>
      </c>
      <c r="U55" s="6"/>
      <c r="V55" s="11">
        <v>1119058722.3485293</v>
      </c>
    </row>
    <row r="56" spans="1:22" x14ac:dyDescent="0.35">
      <c r="A56" s="1">
        <f t="shared" si="3"/>
        <v>50</v>
      </c>
      <c r="B56" s="25" t="s">
        <v>45</v>
      </c>
      <c r="C56" s="25"/>
      <c r="D56" s="6"/>
      <c r="E56" s="4">
        <v>2533341</v>
      </c>
      <c r="F56" s="4">
        <v>1750080</v>
      </c>
      <c r="G56" s="4">
        <v>498750</v>
      </c>
      <c r="H56" s="2">
        <f t="shared" si="0"/>
        <v>4782171</v>
      </c>
      <c r="I56" s="4">
        <v>2533341</v>
      </c>
      <c r="J56" s="4">
        <v>1750080</v>
      </c>
      <c r="K56" s="4">
        <v>341833.33333333331</v>
      </c>
      <c r="L56" s="2">
        <v>4625254.333333333</v>
      </c>
      <c r="M56" s="1" t="s">
        <v>251</v>
      </c>
      <c r="N56" s="1" t="s">
        <v>247</v>
      </c>
      <c r="O56" s="1" t="s">
        <v>248</v>
      </c>
      <c r="P56" s="7">
        <f t="shared" si="1"/>
        <v>0.41331649903290812</v>
      </c>
      <c r="Q56" s="1" t="s">
        <v>247</v>
      </c>
      <c r="R56" s="1" t="s">
        <v>247</v>
      </c>
      <c r="S56" s="7"/>
      <c r="T56" s="16">
        <f t="shared" si="2"/>
        <v>156916.66666666698</v>
      </c>
      <c r="U56" s="6"/>
      <c r="V56" s="11">
        <v>1119058722.3485293</v>
      </c>
    </row>
    <row r="57" spans="1:22" x14ac:dyDescent="0.35">
      <c r="A57" s="1">
        <f t="shared" si="3"/>
        <v>51</v>
      </c>
      <c r="B57" s="25" t="s">
        <v>46</v>
      </c>
      <c r="C57" s="25"/>
      <c r="D57" s="6"/>
      <c r="E57" s="2">
        <v>2759766</v>
      </c>
      <c r="F57" s="2">
        <v>2300000</v>
      </c>
      <c r="G57" s="3">
        <v>523130</v>
      </c>
      <c r="H57" s="2">
        <f t="shared" si="0"/>
        <v>5582896</v>
      </c>
      <c r="I57" s="2">
        <v>2759766</v>
      </c>
      <c r="J57" s="2">
        <v>2023483.285479452</v>
      </c>
      <c r="K57" s="3">
        <v>370125</v>
      </c>
      <c r="L57" s="2">
        <v>5153374.2854794525</v>
      </c>
      <c r="M57" s="1" t="s">
        <v>251</v>
      </c>
      <c r="N57" s="1" t="s">
        <v>247</v>
      </c>
      <c r="O57" s="1" t="s">
        <v>248</v>
      </c>
      <c r="P57" s="7">
        <f t="shared" si="1"/>
        <v>0.46050972862838213</v>
      </c>
      <c r="Q57" s="1" t="s">
        <v>247</v>
      </c>
      <c r="R57" s="1" t="s">
        <v>247</v>
      </c>
      <c r="S57" s="7"/>
      <c r="T57" s="16">
        <f t="shared" si="2"/>
        <v>429521.71452054754</v>
      </c>
      <c r="U57" s="6"/>
      <c r="V57" s="11">
        <v>1119058722.3485293</v>
      </c>
    </row>
    <row r="58" spans="1:22" x14ac:dyDescent="0.35">
      <c r="A58" s="1">
        <f t="shared" si="3"/>
        <v>52</v>
      </c>
      <c r="B58" s="25" t="s">
        <v>47</v>
      </c>
      <c r="C58" s="25"/>
      <c r="D58" s="6"/>
      <c r="E58" s="2">
        <v>2580306</v>
      </c>
      <c r="F58" s="2">
        <v>1692923</v>
      </c>
      <c r="G58" s="2"/>
      <c r="H58" s="2">
        <f t="shared" si="0"/>
        <v>4273229</v>
      </c>
      <c r="I58" s="2">
        <v>2580306</v>
      </c>
      <c r="J58" s="2">
        <v>1692923</v>
      </c>
      <c r="K58" s="2"/>
      <c r="L58" s="2">
        <v>4273229</v>
      </c>
      <c r="M58" s="1" t="s">
        <v>251</v>
      </c>
      <c r="N58" s="1" t="s">
        <v>247</v>
      </c>
      <c r="O58" s="1" t="s">
        <v>248</v>
      </c>
      <c r="P58" s="7">
        <f t="shared" si="1"/>
        <v>0.38185922817633056</v>
      </c>
      <c r="Q58" s="1" t="s">
        <v>247</v>
      </c>
      <c r="R58" s="1" t="s">
        <v>247</v>
      </c>
      <c r="S58" s="7"/>
      <c r="T58" s="16">
        <f t="shared" si="2"/>
        <v>0</v>
      </c>
      <c r="U58" s="6"/>
      <c r="V58" s="11">
        <v>1119058722.3485293</v>
      </c>
    </row>
    <row r="59" spans="1:22" x14ac:dyDescent="0.35">
      <c r="A59" s="1">
        <f t="shared" si="3"/>
        <v>53</v>
      </c>
      <c r="B59" s="25" t="s">
        <v>48</v>
      </c>
      <c r="C59" s="25"/>
      <c r="D59" s="6"/>
      <c r="E59" s="2">
        <v>2000000</v>
      </c>
      <c r="F59" s="2">
        <v>1311167</v>
      </c>
      <c r="G59" s="3">
        <v>359158</v>
      </c>
      <c r="H59" s="2">
        <f t="shared" si="0"/>
        <v>3670325</v>
      </c>
      <c r="I59" s="2">
        <v>1547889</v>
      </c>
      <c r="J59" s="2">
        <v>1055766.4771506849</v>
      </c>
      <c r="K59" s="3">
        <v>204020.83333333334</v>
      </c>
      <c r="L59" s="2">
        <v>2807676.3104840186</v>
      </c>
      <c r="M59" s="1" t="s">
        <v>251</v>
      </c>
      <c r="N59" s="1" t="s">
        <v>247</v>
      </c>
      <c r="O59" s="1" t="s">
        <v>248</v>
      </c>
      <c r="P59" s="7">
        <f t="shared" si="1"/>
        <v>0.2508962447110592</v>
      </c>
      <c r="Q59" s="1" t="s">
        <v>247</v>
      </c>
      <c r="R59" s="1" t="s">
        <v>247</v>
      </c>
      <c r="S59" s="7"/>
      <c r="T59" s="16">
        <f t="shared" si="2"/>
        <v>862648.68951598136</v>
      </c>
      <c r="U59" s="6"/>
      <c r="V59" s="11">
        <v>1119058722.3485293</v>
      </c>
    </row>
    <row r="60" spans="1:22" x14ac:dyDescent="0.35">
      <c r="A60" s="1">
        <f t="shared" si="3"/>
        <v>54</v>
      </c>
      <c r="B60" s="25" t="s">
        <v>49</v>
      </c>
      <c r="C60" s="25"/>
      <c r="D60" s="6"/>
      <c r="E60" s="2">
        <v>2103658</v>
      </c>
      <c r="F60" s="2">
        <v>1566843</v>
      </c>
      <c r="G60" s="3">
        <v>534781</v>
      </c>
      <c r="H60" s="2">
        <f t="shared" si="0"/>
        <v>4205282</v>
      </c>
      <c r="I60" s="2">
        <v>2103658</v>
      </c>
      <c r="J60" s="2">
        <v>1566843.1375342465</v>
      </c>
      <c r="K60" s="3">
        <v>381937.5</v>
      </c>
      <c r="L60" s="2">
        <v>4052438.6375342468</v>
      </c>
      <c r="M60" s="1" t="s">
        <v>251</v>
      </c>
      <c r="N60" s="1" t="s">
        <v>247</v>
      </c>
      <c r="O60" s="1" t="s">
        <v>248</v>
      </c>
      <c r="P60" s="7">
        <f t="shared" si="1"/>
        <v>0.36212922133608288</v>
      </c>
      <c r="Q60" s="1" t="s">
        <v>247</v>
      </c>
      <c r="R60" s="1" t="s">
        <v>247</v>
      </c>
      <c r="S60" s="7"/>
      <c r="T60" s="16">
        <f t="shared" si="2"/>
        <v>152843.36246575322</v>
      </c>
      <c r="U60" s="6"/>
      <c r="V60" s="11">
        <v>1119058722.3485293</v>
      </c>
    </row>
    <row r="61" spans="1:22" x14ac:dyDescent="0.35">
      <c r="A61" s="1">
        <f t="shared" si="3"/>
        <v>55</v>
      </c>
      <c r="B61" s="25" t="s">
        <v>50</v>
      </c>
      <c r="C61" s="25"/>
      <c r="D61" s="6"/>
      <c r="E61" s="2">
        <v>2361462</v>
      </c>
      <c r="F61" s="2">
        <v>1877731.2727671233</v>
      </c>
      <c r="G61" s="3">
        <v>529459</v>
      </c>
      <c r="H61" s="2">
        <f t="shared" si="0"/>
        <v>4768652.2727671228</v>
      </c>
      <c r="I61" s="2">
        <v>2361462</v>
      </c>
      <c r="J61" s="2">
        <v>1876178.5306301368</v>
      </c>
      <c r="K61" s="3">
        <v>376541.66666666669</v>
      </c>
      <c r="L61" s="2">
        <v>4614182.1972968038</v>
      </c>
      <c r="M61" s="1" t="s">
        <v>251</v>
      </c>
      <c r="N61" s="1" t="s">
        <v>247</v>
      </c>
      <c r="O61" s="1" t="s">
        <v>248</v>
      </c>
      <c r="P61" s="7">
        <f t="shared" si="1"/>
        <v>0.41232708392756917</v>
      </c>
      <c r="Q61" s="1" t="s">
        <v>247</v>
      </c>
      <c r="R61" s="1" t="s">
        <v>247</v>
      </c>
      <c r="S61" s="7"/>
      <c r="T61" s="16">
        <f t="shared" si="2"/>
        <v>154470.07547031902</v>
      </c>
      <c r="U61" s="6"/>
      <c r="V61" s="11">
        <v>1119058722.3485293</v>
      </c>
    </row>
    <row r="62" spans="1:22" x14ac:dyDescent="0.35">
      <c r="A62" s="1">
        <f t="shared" si="3"/>
        <v>56</v>
      </c>
      <c r="B62" s="25" t="s">
        <v>51</v>
      </c>
      <c r="C62" s="25"/>
      <c r="D62" s="6"/>
      <c r="E62" s="2">
        <v>6736990</v>
      </c>
      <c r="F62" s="2">
        <v>4607163</v>
      </c>
      <c r="G62" s="2">
        <v>431250</v>
      </c>
      <c r="H62" s="2">
        <v>11775403</v>
      </c>
      <c r="I62" s="2">
        <v>4358000</v>
      </c>
      <c r="J62" s="5">
        <v>3225636.3835616438</v>
      </c>
      <c r="K62" s="5">
        <v>431250</v>
      </c>
      <c r="L62" s="2">
        <v>8014886.3835616438</v>
      </c>
      <c r="M62" s="1" t="s">
        <v>251</v>
      </c>
      <c r="N62" s="1" t="s">
        <v>247</v>
      </c>
      <c r="O62" s="1" t="s">
        <v>248</v>
      </c>
      <c r="P62" s="7">
        <f t="shared" si="1"/>
        <v>0.7162167832212667</v>
      </c>
      <c r="Q62" s="1" t="s">
        <v>247</v>
      </c>
      <c r="R62" s="1" t="s">
        <v>247</v>
      </c>
      <c r="S62" s="7"/>
      <c r="T62" s="16">
        <f t="shared" si="2"/>
        <v>3760516.6164383562</v>
      </c>
      <c r="U62" s="6"/>
      <c r="V62" s="11">
        <v>1119058722.3485293</v>
      </c>
    </row>
    <row r="63" spans="1:22" x14ac:dyDescent="0.35">
      <c r="A63" s="1">
        <f t="shared" si="3"/>
        <v>57</v>
      </c>
      <c r="B63" s="25" t="s">
        <v>52</v>
      </c>
      <c r="C63" s="25"/>
      <c r="D63" s="6"/>
      <c r="E63" s="2">
        <v>3006160</v>
      </c>
      <c r="F63" s="2">
        <v>2178146</v>
      </c>
      <c r="G63" s="3">
        <v>669300</v>
      </c>
      <c r="H63" s="2">
        <f t="shared" si="0"/>
        <v>5853606</v>
      </c>
      <c r="I63" s="2">
        <v>3006241</v>
      </c>
      <c r="J63" s="2">
        <v>2177974.0142465755</v>
      </c>
      <c r="K63" s="3">
        <v>459808.33333333331</v>
      </c>
      <c r="L63" s="2">
        <v>5644023.3475799086</v>
      </c>
      <c r="M63" s="1" t="s">
        <v>251</v>
      </c>
      <c r="N63" s="1" t="s">
        <v>247</v>
      </c>
      <c r="O63" s="1" t="s">
        <v>248</v>
      </c>
      <c r="P63" s="7">
        <f t="shared" si="1"/>
        <v>0.50435452893258315</v>
      </c>
      <c r="Q63" s="1" t="s">
        <v>247</v>
      </c>
      <c r="R63" s="1" t="s">
        <v>247</v>
      </c>
      <c r="S63" s="7"/>
      <c r="T63" s="16">
        <f t="shared" si="2"/>
        <v>209582.65242009144</v>
      </c>
      <c r="U63" s="6"/>
      <c r="V63" s="11">
        <v>1119058722.3485293</v>
      </c>
    </row>
    <row r="64" spans="1:22" x14ac:dyDescent="0.35">
      <c r="A64" s="1">
        <f t="shared" si="3"/>
        <v>58</v>
      </c>
      <c r="B64" s="25" t="s">
        <v>53</v>
      </c>
      <c r="C64" s="25"/>
      <c r="D64" s="6"/>
      <c r="E64" s="4">
        <v>2344307</v>
      </c>
      <c r="F64" s="4">
        <v>1683889</v>
      </c>
      <c r="G64" s="3">
        <v>685463</v>
      </c>
      <c r="H64" s="2">
        <f t="shared" si="0"/>
        <v>4713659</v>
      </c>
      <c r="I64" s="2">
        <v>2344307</v>
      </c>
      <c r="J64" s="2">
        <v>1682347.5872876709</v>
      </c>
      <c r="K64" s="3">
        <v>484341.66666666669</v>
      </c>
      <c r="L64" s="2">
        <v>4510996.2539543379</v>
      </c>
      <c r="M64" s="1" t="s">
        <v>251</v>
      </c>
      <c r="N64" s="1" t="s">
        <v>247</v>
      </c>
      <c r="O64" s="1" t="s">
        <v>248</v>
      </c>
      <c r="P64" s="7">
        <f t="shared" si="1"/>
        <v>0.40310630388432772</v>
      </c>
      <c r="Q64" s="1" t="s">
        <v>247</v>
      </c>
      <c r="R64" s="1" t="s">
        <v>247</v>
      </c>
      <c r="S64" s="7"/>
      <c r="T64" s="16">
        <f t="shared" si="2"/>
        <v>202662.74604566209</v>
      </c>
      <c r="U64" s="6"/>
      <c r="V64" s="11">
        <v>1119058722.3485293</v>
      </c>
    </row>
    <row r="65" spans="1:22" x14ac:dyDescent="0.35">
      <c r="A65" s="1">
        <f t="shared" si="3"/>
        <v>59</v>
      </c>
      <c r="B65" s="6" t="s">
        <v>54</v>
      </c>
      <c r="C65" s="6"/>
      <c r="D65" s="6"/>
      <c r="E65" s="2">
        <v>2204414</v>
      </c>
      <c r="F65" s="2">
        <v>1626190</v>
      </c>
      <c r="G65" s="2"/>
      <c r="H65" s="2">
        <f t="shared" si="0"/>
        <v>3830604</v>
      </c>
      <c r="I65" s="2">
        <v>1732368</v>
      </c>
      <c r="J65" s="2">
        <v>1297905.0275068493</v>
      </c>
      <c r="K65" s="2"/>
      <c r="L65" s="2">
        <v>3030273.0275068493</v>
      </c>
      <c r="M65" s="1" t="s">
        <v>251</v>
      </c>
      <c r="N65" s="1" t="s">
        <v>247</v>
      </c>
      <c r="O65" s="1" t="s">
        <v>248</v>
      </c>
      <c r="P65" s="7">
        <f t="shared" si="1"/>
        <v>0.27078766886757483</v>
      </c>
      <c r="Q65" s="1" t="s">
        <v>247</v>
      </c>
      <c r="R65" s="1" t="s">
        <v>247</v>
      </c>
      <c r="S65" s="7"/>
      <c r="T65" s="16">
        <f t="shared" si="2"/>
        <v>800330.97249315074</v>
      </c>
      <c r="U65" s="6"/>
      <c r="V65" s="11">
        <v>1119058722.3485293</v>
      </c>
    </row>
    <row r="66" spans="1:22" x14ac:dyDescent="0.35">
      <c r="A66" s="1">
        <f t="shared" si="3"/>
        <v>60</v>
      </c>
      <c r="B66" s="25" t="s">
        <v>55</v>
      </c>
      <c r="C66" s="25"/>
      <c r="D66" s="6"/>
      <c r="E66" s="2">
        <f>100000+2742538+2564369</f>
        <v>5406907</v>
      </c>
      <c r="F66" s="2">
        <f>86000+2358583+2179714</f>
        <v>4624297</v>
      </c>
      <c r="G66" s="2"/>
      <c r="H66" s="2">
        <f t="shared" si="0"/>
        <v>10031204</v>
      </c>
      <c r="I66" s="2">
        <v>5406907</v>
      </c>
      <c r="J66" s="2">
        <v>3004277.0169863012</v>
      </c>
      <c r="K66" s="2"/>
      <c r="L66" s="2">
        <v>8411184.0169863012</v>
      </c>
      <c r="M66" s="1" t="s">
        <v>251</v>
      </c>
      <c r="N66" s="1" t="s">
        <v>247</v>
      </c>
      <c r="O66" s="1" t="s">
        <v>248</v>
      </c>
      <c r="P66" s="7">
        <f t="shared" si="1"/>
        <v>0.75163026291721702</v>
      </c>
      <c r="Q66" s="1" t="s">
        <v>247</v>
      </c>
      <c r="R66" s="1" t="s">
        <v>247</v>
      </c>
      <c r="S66" s="7"/>
      <c r="T66" s="16">
        <f t="shared" si="2"/>
        <v>1620019.9830136988</v>
      </c>
      <c r="U66" s="6"/>
      <c r="V66" s="11">
        <v>1119058722.3485293</v>
      </c>
    </row>
    <row r="67" spans="1:22" x14ac:dyDescent="0.35">
      <c r="A67" s="1">
        <f t="shared" si="3"/>
        <v>61</v>
      </c>
      <c r="B67" s="25" t="s">
        <v>56</v>
      </c>
      <c r="C67" s="25"/>
      <c r="D67" s="6"/>
      <c r="E67" s="4">
        <v>2746414</v>
      </c>
      <c r="F67" s="4">
        <v>1961689</v>
      </c>
      <c r="G67" s="4"/>
      <c r="H67" s="2">
        <f t="shared" si="0"/>
        <v>4708103</v>
      </c>
      <c r="I67" s="4">
        <v>2746414</v>
      </c>
      <c r="J67" s="2">
        <v>1961688.9667945208</v>
      </c>
      <c r="K67" s="2"/>
      <c r="L67" s="2">
        <v>4708102.9667945206</v>
      </c>
      <c r="M67" s="1" t="s">
        <v>251</v>
      </c>
      <c r="N67" s="1" t="s">
        <v>247</v>
      </c>
      <c r="O67" s="1" t="s">
        <v>248</v>
      </c>
      <c r="P67" s="7">
        <f t="shared" si="1"/>
        <v>0.42071992048047219</v>
      </c>
      <c r="Q67" s="1" t="s">
        <v>247</v>
      </c>
      <c r="R67" s="1" t="s">
        <v>247</v>
      </c>
      <c r="S67" s="7"/>
      <c r="T67" s="16">
        <v>0</v>
      </c>
      <c r="U67" s="6"/>
      <c r="V67" s="11">
        <v>1119058722.3485293</v>
      </c>
    </row>
    <row r="68" spans="1:22" x14ac:dyDescent="0.35">
      <c r="A68" s="1">
        <f t="shared" si="3"/>
        <v>62</v>
      </c>
      <c r="B68" s="25" t="s">
        <v>57</v>
      </c>
      <c r="C68" s="25"/>
      <c r="D68" s="6"/>
      <c r="E68" s="4">
        <v>3033207</v>
      </c>
      <c r="F68" s="4">
        <v>2410191</v>
      </c>
      <c r="G68" s="3">
        <v>701153</v>
      </c>
      <c r="H68" s="2">
        <f t="shared" si="0"/>
        <v>6144551</v>
      </c>
      <c r="I68" s="5">
        <v>3033207</v>
      </c>
      <c r="J68" s="5">
        <v>2410191.3558356166</v>
      </c>
      <c r="K68" s="3">
        <v>500250</v>
      </c>
      <c r="L68" s="2">
        <v>5943648.3558356166</v>
      </c>
      <c r="M68" s="1" t="s">
        <v>251</v>
      </c>
      <c r="N68" s="1" t="s">
        <v>247</v>
      </c>
      <c r="O68" s="1" t="s">
        <v>248</v>
      </c>
      <c r="P68" s="7">
        <f t="shared" si="1"/>
        <v>0.53112926400876359</v>
      </c>
      <c r="Q68" s="1" t="s">
        <v>247</v>
      </c>
      <c r="R68" s="1" t="s">
        <v>247</v>
      </c>
      <c r="S68" s="7"/>
      <c r="T68" s="16">
        <f t="shared" si="2"/>
        <v>200902.64416438341</v>
      </c>
      <c r="U68" s="6"/>
      <c r="V68" s="11">
        <v>1119058722.3485293</v>
      </c>
    </row>
    <row r="69" spans="1:22" x14ac:dyDescent="0.35">
      <c r="A69" s="1">
        <f t="shared" si="3"/>
        <v>63</v>
      </c>
      <c r="B69" s="25" t="s">
        <v>58</v>
      </c>
      <c r="C69" s="25"/>
      <c r="D69" s="6"/>
      <c r="E69" s="2">
        <v>1400000</v>
      </c>
      <c r="F69" s="2">
        <v>864526</v>
      </c>
      <c r="G69" s="2"/>
      <c r="H69" s="2">
        <f t="shared" si="0"/>
        <v>2264526</v>
      </c>
      <c r="I69" s="2">
        <v>1000000</v>
      </c>
      <c r="J69" s="2">
        <v>566356.16438356158</v>
      </c>
      <c r="K69" s="2"/>
      <c r="L69" s="2">
        <v>1566356.1643835616</v>
      </c>
      <c r="M69" s="1" t="s">
        <v>251</v>
      </c>
      <c r="N69" s="1" t="s">
        <v>247</v>
      </c>
      <c r="O69" s="1" t="s">
        <v>248</v>
      </c>
      <c r="P69" s="7">
        <f t="shared" si="1"/>
        <v>0.13997086418273966</v>
      </c>
      <c r="Q69" s="1" t="s">
        <v>247</v>
      </c>
      <c r="R69" s="1" t="s">
        <v>247</v>
      </c>
      <c r="S69" s="7"/>
      <c r="T69" s="16">
        <f t="shared" si="2"/>
        <v>698169.83561643842</v>
      </c>
      <c r="U69" s="6"/>
      <c r="V69" s="11">
        <v>1119058722.3485293</v>
      </c>
    </row>
    <row r="70" spans="1:22" x14ac:dyDescent="0.35">
      <c r="A70" s="1">
        <f t="shared" si="3"/>
        <v>64</v>
      </c>
      <c r="B70" s="25" t="s">
        <v>59</v>
      </c>
      <c r="C70" s="25"/>
      <c r="D70" s="6"/>
      <c r="E70" s="4">
        <v>2796320</v>
      </c>
      <c r="F70" s="4">
        <v>2241794</v>
      </c>
      <c r="G70" s="4"/>
      <c r="H70" s="2">
        <f t="shared" si="0"/>
        <v>5038114</v>
      </c>
      <c r="I70" s="2">
        <v>2796320</v>
      </c>
      <c r="J70" s="2">
        <v>2240835.1517808218</v>
      </c>
      <c r="K70" s="2"/>
      <c r="L70" s="2">
        <v>5037155.1517808214</v>
      </c>
      <c r="M70" s="1" t="s">
        <v>251</v>
      </c>
      <c r="N70" s="1" t="s">
        <v>247</v>
      </c>
      <c r="O70" s="1" t="s">
        <v>248</v>
      </c>
      <c r="P70" s="7">
        <f t="shared" si="1"/>
        <v>0.45012429206659682</v>
      </c>
      <c r="Q70" s="1" t="s">
        <v>247</v>
      </c>
      <c r="R70" s="1" t="s">
        <v>247</v>
      </c>
      <c r="S70" s="7"/>
      <c r="T70" s="16">
        <v>0</v>
      </c>
      <c r="U70" s="6"/>
      <c r="V70" s="11">
        <v>1119058722.3485293</v>
      </c>
    </row>
    <row r="71" spans="1:22" x14ac:dyDescent="0.35">
      <c r="A71" s="1">
        <f t="shared" si="3"/>
        <v>65</v>
      </c>
      <c r="B71" s="25" t="s">
        <v>60</v>
      </c>
      <c r="C71" s="25"/>
      <c r="D71" s="6"/>
      <c r="E71" s="2">
        <v>2237463</v>
      </c>
      <c r="F71" s="2">
        <v>1605323</v>
      </c>
      <c r="G71" s="3">
        <v>1605322.8</v>
      </c>
      <c r="H71" s="2">
        <f t="shared" si="0"/>
        <v>5448108.7999999998</v>
      </c>
      <c r="I71" s="2">
        <v>2237463</v>
      </c>
      <c r="J71" s="2">
        <v>1605322.7956164384</v>
      </c>
      <c r="K71" s="3">
        <v>327541.66666666669</v>
      </c>
      <c r="L71" s="2">
        <v>4170327.4622831051</v>
      </c>
      <c r="M71" s="1" t="s">
        <v>251</v>
      </c>
      <c r="N71" s="1" t="s">
        <v>247</v>
      </c>
      <c r="O71" s="1" t="s">
        <v>248</v>
      </c>
      <c r="P71" s="7">
        <f t="shared" si="1"/>
        <v>0.37266386285171749</v>
      </c>
      <c r="Q71" s="1" t="s">
        <v>247</v>
      </c>
      <c r="R71" s="1" t="s">
        <v>247</v>
      </c>
      <c r="S71" s="7"/>
      <c r="T71" s="16">
        <f t="shared" si="2"/>
        <v>1277781.3377168947</v>
      </c>
      <c r="U71" s="6"/>
      <c r="V71" s="11">
        <v>1119058722.3485293</v>
      </c>
    </row>
    <row r="72" spans="1:22" x14ac:dyDescent="0.35">
      <c r="A72" s="1">
        <f t="shared" si="3"/>
        <v>66</v>
      </c>
      <c r="B72" s="25" t="s">
        <v>61</v>
      </c>
      <c r="C72" s="25"/>
      <c r="D72" s="6"/>
      <c r="E72" s="2">
        <v>2097226</v>
      </c>
      <c r="F72" s="2">
        <v>2270959</v>
      </c>
      <c r="G72" s="3">
        <v>509610</v>
      </c>
      <c r="H72" s="2">
        <f t="shared" ref="H72:H134" si="4">E72+F72+G72</f>
        <v>4877795</v>
      </c>
      <c r="I72" s="2">
        <v>2097226</v>
      </c>
      <c r="J72" s="2">
        <v>1551136.9087123291</v>
      </c>
      <c r="K72" s="3">
        <v>354520.83333333331</v>
      </c>
      <c r="L72" s="2">
        <v>4002883.7420456628</v>
      </c>
      <c r="M72" s="1" t="s">
        <v>251</v>
      </c>
      <c r="N72" s="1" t="s">
        <v>247</v>
      </c>
      <c r="O72" s="1" t="s">
        <v>248</v>
      </c>
      <c r="P72" s="7">
        <f t="shared" ref="P72:P135" si="5">L72*100/V72</f>
        <v>0.3577009554641557</v>
      </c>
      <c r="Q72" s="1" t="s">
        <v>247</v>
      </c>
      <c r="R72" s="1" t="s">
        <v>247</v>
      </c>
      <c r="S72" s="7"/>
      <c r="T72" s="16">
        <f t="shared" ref="T72:T134" si="6">H72-L72</f>
        <v>874911.25795433717</v>
      </c>
      <c r="U72" s="6"/>
      <c r="V72" s="11">
        <v>1119058722.3485293</v>
      </c>
    </row>
    <row r="73" spans="1:22" x14ac:dyDescent="0.35">
      <c r="A73" s="1">
        <f t="shared" ref="A73:A136" si="7">A72+1</f>
        <v>67</v>
      </c>
      <c r="B73" s="25" t="s">
        <v>62</v>
      </c>
      <c r="C73" s="25"/>
      <c r="D73" s="6"/>
      <c r="E73" s="4">
        <v>3032985</v>
      </c>
      <c r="F73" s="4">
        <v>2403539</v>
      </c>
      <c r="G73" s="3">
        <v>690945</v>
      </c>
      <c r="H73" s="2">
        <f t="shared" si="4"/>
        <v>6127469</v>
      </c>
      <c r="I73" s="2">
        <v>3033075</v>
      </c>
      <c r="J73" s="2">
        <v>2401613.1616438357</v>
      </c>
      <c r="K73" s="3">
        <v>489900</v>
      </c>
      <c r="L73" s="2">
        <v>5924588.1616438357</v>
      </c>
      <c r="M73" s="1" t="s">
        <v>251</v>
      </c>
      <c r="N73" s="1" t="s">
        <v>247</v>
      </c>
      <c r="O73" s="1" t="s">
        <v>248</v>
      </c>
      <c r="P73" s="7">
        <f t="shared" si="5"/>
        <v>0.52942602951256301</v>
      </c>
      <c r="Q73" s="1" t="s">
        <v>247</v>
      </c>
      <c r="R73" s="1" t="s">
        <v>247</v>
      </c>
      <c r="S73" s="7"/>
      <c r="T73" s="16">
        <f t="shared" si="6"/>
        <v>202880.83835616428</v>
      </c>
      <c r="U73" s="6"/>
      <c r="V73" s="11">
        <v>1119058722.3485293</v>
      </c>
    </row>
    <row r="74" spans="1:22" x14ac:dyDescent="0.35">
      <c r="A74" s="1">
        <f t="shared" si="7"/>
        <v>68</v>
      </c>
      <c r="B74" s="6" t="s">
        <v>63</v>
      </c>
      <c r="C74" s="6"/>
      <c r="D74" s="6"/>
      <c r="E74" s="2">
        <v>2465500</v>
      </c>
      <c r="F74" s="2">
        <v>1258553</v>
      </c>
      <c r="G74" s="2"/>
      <c r="H74" s="2">
        <f t="shared" si="4"/>
        <v>3724053</v>
      </c>
      <c r="I74" s="2">
        <v>2368474</v>
      </c>
      <c r="J74" s="2">
        <v>1355579</v>
      </c>
      <c r="K74" s="2"/>
      <c r="L74" s="2">
        <v>3724053</v>
      </c>
      <c r="M74" s="1" t="s">
        <v>251</v>
      </c>
      <c r="N74" s="1" t="s">
        <v>247</v>
      </c>
      <c r="O74" s="1" t="s">
        <v>248</v>
      </c>
      <c r="P74" s="7">
        <f t="shared" si="5"/>
        <v>0.33278441297383038</v>
      </c>
      <c r="Q74" s="1" t="s">
        <v>247</v>
      </c>
      <c r="R74" s="1" t="s">
        <v>247</v>
      </c>
      <c r="S74" s="7"/>
      <c r="T74" s="16">
        <f t="shared" si="6"/>
        <v>0</v>
      </c>
      <c r="U74" s="6"/>
      <c r="V74" s="11">
        <v>1119058722.3485293</v>
      </c>
    </row>
    <row r="75" spans="1:22" x14ac:dyDescent="0.35">
      <c r="A75" s="1">
        <f t="shared" si="7"/>
        <v>69</v>
      </c>
      <c r="B75" s="25" t="s">
        <v>64</v>
      </c>
      <c r="C75" s="25"/>
      <c r="D75" s="6"/>
      <c r="E75" s="2">
        <v>2225126</v>
      </c>
      <c r="F75" s="2">
        <v>2939950</v>
      </c>
      <c r="G75" s="3">
        <v>516801</v>
      </c>
      <c r="H75" s="2">
        <f t="shared" si="4"/>
        <v>5681877</v>
      </c>
      <c r="I75" s="5">
        <v>2225126</v>
      </c>
      <c r="J75" s="5">
        <v>1611423.2361643836</v>
      </c>
      <c r="K75" s="3">
        <v>363708.33333333331</v>
      </c>
      <c r="L75" s="2">
        <v>4200257.5694977166</v>
      </c>
      <c r="M75" s="1" t="s">
        <v>251</v>
      </c>
      <c r="N75" s="1" t="s">
        <v>247</v>
      </c>
      <c r="O75" s="1" t="s">
        <v>248</v>
      </c>
      <c r="P75" s="7">
        <f t="shared" si="5"/>
        <v>0.37533844163984381</v>
      </c>
      <c r="Q75" s="1" t="s">
        <v>247</v>
      </c>
      <c r="R75" s="1" t="s">
        <v>247</v>
      </c>
      <c r="S75" s="7"/>
      <c r="T75" s="16">
        <f t="shared" si="6"/>
        <v>1481619.4305022834</v>
      </c>
      <c r="U75" s="6"/>
      <c r="V75" s="11">
        <v>1119058722.3485293</v>
      </c>
    </row>
    <row r="76" spans="1:22" x14ac:dyDescent="0.35">
      <c r="A76" s="1">
        <f t="shared" si="7"/>
        <v>70</v>
      </c>
      <c r="B76" s="25" t="s">
        <v>65</v>
      </c>
      <c r="C76" s="25"/>
      <c r="D76" s="6"/>
      <c r="E76" s="2">
        <v>1237360</v>
      </c>
      <c r="F76" s="2">
        <v>848350</v>
      </c>
      <c r="G76" s="2"/>
      <c r="H76" s="2">
        <f t="shared" si="4"/>
        <v>2085710</v>
      </c>
      <c r="I76" s="2">
        <v>1237360</v>
      </c>
      <c r="J76" s="2">
        <v>848350.28164383571</v>
      </c>
      <c r="K76" s="2"/>
      <c r="L76" s="2">
        <v>2085710.2816438358</v>
      </c>
      <c r="M76" s="1" t="s">
        <v>251</v>
      </c>
      <c r="N76" s="1" t="s">
        <v>247</v>
      </c>
      <c r="O76" s="1" t="s">
        <v>248</v>
      </c>
      <c r="P76" s="7">
        <f t="shared" si="5"/>
        <v>0.18638077162444422</v>
      </c>
      <c r="Q76" s="1" t="s">
        <v>247</v>
      </c>
      <c r="R76" s="1" t="s">
        <v>247</v>
      </c>
      <c r="S76" s="7"/>
      <c r="T76" s="16">
        <v>0</v>
      </c>
      <c r="U76" s="6"/>
      <c r="V76" s="11">
        <v>1119058722.3485293</v>
      </c>
    </row>
    <row r="77" spans="1:22" x14ac:dyDescent="0.35">
      <c r="A77" s="1">
        <f t="shared" si="7"/>
        <v>71</v>
      </c>
      <c r="B77" s="25" t="s">
        <v>66</v>
      </c>
      <c r="C77" s="25"/>
      <c r="D77" s="6"/>
      <c r="E77" s="2">
        <v>2786322</v>
      </c>
      <c r="F77" s="2">
        <v>2017479</v>
      </c>
      <c r="G77" s="3">
        <v>522000</v>
      </c>
      <c r="H77" s="2">
        <f t="shared" si="4"/>
        <v>5325801</v>
      </c>
      <c r="I77" s="2">
        <v>2786322</v>
      </c>
      <c r="J77" s="2">
        <v>2015646</v>
      </c>
      <c r="K77" s="3">
        <v>351750</v>
      </c>
      <c r="L77" s="2">
        <v>5153718</v>
      </c>
      <c r="M77" s="1" t="s">
        <v>251</v>
      </c>
      <c r="N77" s="1" t="s">
        <v>247</v>
      </c>
      <c r="O77" s="1" t="s">
        <v>248</v>
      </c>
      <c r="P77" s="7">
        <f t="shared" si="5"/>
        <v>0.46054044323823085</v>
      </c>
      <c r="Q77" s="1" t="s">
        <v>247</v>
      </c>
      <c r="R77" s="1" t="s">
        <v>247</v>
      </c>
      <c r="S77" s="7"/>
      <c r="T77" s="16">
        <f t="shared" si="6"/>
        <v>172083</v>
      </c>
      <c r="U77" s="6"/>
      <c r="V77" s="11">
        <v>1119058722.3485293</v>
      </c>
    </row>
    <row r="78" spans="1:22" x14ac:dyDescent="0.35">
      <c r="A78" s="1">
        <f t="shared" si="7"/>
        <v>72</v>
      </c>
      <c r="B78" s="25" t="s">
        <v>67</v>
      </c>
      <c r="C78" s="25"/>
      <c r="D78" s="6"/>
      <c r="E78" s="2">
        <v>3146122</v>
      </c>
      <c r="F78" s="2">
        <v>1793418</v>
      </c>
      <c r="G78" s="3">
        <v>373685</v>
      </c>
      <c r="H78" s="2">
        <f t="shared" si="4"/>
        <v>5313225</v>
      </c>
      <c r="I78" s="2">
        <v>3146122</v>
      </c>
      <c r="J78" s="2">
        <v>1790660.3524383563</v>
      </c>
      <c r="K78" s="3">
        <v>218750</v>
      </c>
      <c r="L78" s="2">
        <v>5155532.3524383567</v>
      </c>
      <c r="M78" s="1" t="s">
        <v>251</v>
      </c>
      <c r="N78" s="1" t="s">
        <v>247</v>
      </c>
      <c r="O78" s="1" t="s">
        <v>248</v>
      </c>
      <c r="P78" s="7">
        <f t="shared" si="5"/>
        <v>0.46070257525169206</v>
      </c>
      <c r="Q78" s="1" t="s">
        <v>247</v>
      </c>
      <c r="R78" s="1" t="s">
        <v>247</v>
      </c>
      <c r="S78" s="7"/>
      <c r="T78" s="16">
        <f t="shared" si="6"/>
        <v>157692.64756164327</v>
      </c>
      <c r="U78" s="6"/>
      <c r="V78" s="11">
        <v>1119058722.3485293</v>
      </c>
    </row>
    <row r="79" spans="1:22" x14ac:dyDescent="0.35">
      <c r="A79" s="1">
        <f t="shared" si="7"/>
        <v>73</v>
      </c>
      <c r="B79" s="25" t="s">
        <v>68</v>
      </c>
      <c r="C79" s="25"/>
      <c r="D79" s="6"/>
      <c r="E79" s="2">
        <v>10191866</v>
      </c>
      <c r="F79" s="2">
        <v>6768128</v>
      </c>
      <c r="G79" s="2"/>
      <c r="H79" s="2">
        <f t="shared" si="4"/>
        <v>16959994</v>
      </c>
      <c r="I79" s="2">
        <v>7953408</v>
      </c>
      <c r="J79" s="2">
        <v>4672299.5340273976</v>
      </c>
      <c r="K79" s="2"/>
      <c r="L79" s="2">
        <v>12625707.534027398</v>
      </c>
      <c r="M79" s="1" t="s">
        <v>251</v>
      </c>
      <c r="N79" s="1" t="s">
        <v>247</v>
      </c>
      <c r="O79" s="1" t="s">
        <v>248</v>
      </c>
      <c r="P79" s="7">
        <f t="shared" si="5"/>
        <v>1.1282435212631441</v>
      </c>
      <c r="Q79" s="1" t="s">
        <v>247</v>
      </c>
      <c r="R79" s="1" t="s">
        <v>247</v>
      </c>
      <c r="S79" s="7"/>
      <c r="T79" s="16">
        <f t="shared" si="6"/>
        <v>4334286.4659726024</v>
      </c>
      <c r="U79" s="6"/>
      <c r="V79" s="11">
        <v>1119058722.3485293</v>
      </c>
    </row>
    <row r="80" spans="1:22" x14ac:dyDescent="0.35">
      <c r="A80" s="1">
        <f t="shared" si="7"/>
        <v>74</v>
      </c>
      <c r="B80" s="25" t="s">
        <v>69</v>
      </c>
      <c r="C80" s="25"/>
      <c r="D80" s="6"/>
      <c r="E80" s="4">
        <v>2524056</v>
      </c>
      <c r="F80" s="4">
        <v>1924845</v>
      </c>
      <c r="G80" s="3">
        <v>429450</v>
      </c>
      <c r="H80" s="2">
        <f t="shared" si="4"/>
        <v>4878351</v>
      </c>
      <c r="I80" s="4">
        <v>2332248</v>
      </c>
      <c r="J80" s="2">
        <v>1721706.6840547945</v>
      </c>
      <c r="K80" s="3">
        <v>379895.83333333331</v>
      </c>
      <c r="L80" s="2">
        <v>4433850.5173881277</v>
      </c>
      <c r="M80" s="1" t="s">
        <v>251</v>
      </c>
      <c r="N80" s="1" t="s">
        <v>247</v>
      </c>
      <c r="O80" s="1" t="s">
        <v>248</v>
      </c>
      <c r="P80" s="7">
        <f t="shared" si="5"/>
        <v>0.39621249795390195</v>
      </c>
      <c r="Q80" s="1" t="s">
        <v>247</v>
      </c>
      <c r="R80" s="1" t="s">
        <v>247</v>
      </c>
      <c r="S80" s="7"/>
      <c r="T80" s="16">
        <f t="shared" si="6"/>
        <v>444500.48261187226</v>
      </c>
      <c r="U80" s="6"/>
      <c r="V80" s="11">
        <v>1119058722.3485293</v>
      </c>
    </row>
    <row r="81" spans="1:22" x14ac:dyDescent="0.35">
      <c r="A81" s="1">
        <f t="shared" si="7"/>
        <v>75</v>
      </c>
      <c r="B81" s="25" t="s">
        <v>70</v>
      </c>
      <c r="C81" s="25"/>
      <c r="D81" s="6"/>
      <c r="E81" s="4">
        <v>2199069</v>
      </c>
      <c r="F81" s="4">
        <v>915053</v>
      </c>
      <c r="G81" s="3">
        <v>526050</v>
      </c>
      <c r="H81" s="2">
        <f t="shared" si="4"/>
        <v>3640172</v>
      </c>
      <c r="I81" s="4">
        <v>2199069</v>
      </c>
      <c r="J81" s="4">
        <v>915053</v>
      </c>
      <c r="K81" s="3">
        <v>375520.83333333331</v>
      </c>
      <c r="L81" s="2">
        <v>3489642.8333333335</v>
      </c>
      <c r="M81" s="1" t="s">
        <v>251</v>
      </c>
      <c r="N81" s="1" t="s">
        <v>247</v>
      </c>
      <c r="O81" s="1" t="s">
        <v>248</v>
      </c>
      <c r="P81" s="7">
        <f t="shared" si="5"/>
        <v>0.31183732932349989</v>
      </c>
      <c r="Q81" s="1" t="s">
        <v>247</v>
      </c>
      <c r="R81" s="1" t="s">
        <v>247</v>
      </c>
      <c r="S81" s="7"/>
      <c r="T81" s="16">
        <f t="shared" si="6"/>
        <v>150529.16666666651</v>
      </c>
      <c r="U81" s="6"/>
      <c r="V81" s="11">
        <v>1119058722.3485293</v>
      </c>
    </row>
    <row r="82" spans="1:22" x14ac:dyDescent="0.35">
      <c r="A82" s="1">
        <f t="shared" si="7"/>
        <v>76</v>
      </c>
      <c r="B82" s="25" t="s">
        <v>71</v>
      </c>
      <c r="C82" s="25"/>
      <c r="D82" s="6"/>
      <c r="E82" s="4">
        <v>1383996</v>
      </c>
      <c r="F82" s="4">
        <v>1139921</v>
      </c>
      <c r="G82" s="3">
        <v>0</v>
      </c>
      <c r="H82" s="2">
        <f t="shared" si="4"/>
        <v>2523917</v>
      </c>
      <c r="I82" s="4">
        <v>1383996</v>
      </c>
      <c r="J82" s="4">
        <v>1118913.746849315</v>
      </c>
      <c r="K82" s="3">
        <v>0</v>
      </c>
      <c r="L82" s="2">
        <v>2502909.7468493152</v>
      </c>
      <c r="M82" s="1" t="s">
        <v>251</v>
      </c>
      <c r="N82" s="1" t="s">
        <v>247</v>
      </c>
      <c r="O82" s="1" t="s">
        <v>248</v>
      </c>
      <c r="P82" s="7">
        <f t="shared" si="5"/>
        <v>0.22366205605337192</v>
      </c>
      <c r="Q82" s="1" t="s">
        <v>247</v>
      </c>
      <c r="R82" s="1" t="s">
        <v>247</v>
      </c>
      <c r="S82" s="7"/>
      <c r="T82" s="16">
        <f t="shared" si="6"/>
        <v>21007.253150684759</v>
      </c>
      <c r="U82" s="6"/>
      <c r="V82" s="11">
        <v>1119058722.3485293</v>
      </c>
    </row>
    <row r="83" spans="1:22" x14ac:dyDescent="0.35">
      <c r="A83" s="1">
        <f t="shared" si="7"/>
        <v>77</v>
      </c>
      <c r="B83" s="25" t="s">
        <v>72</v>
      </c>
      <c r="C83" s="25"/>
      <c r="D83" s="6"/>
      <c r="E83" s="4">
        <v>2681788</v>
      </c>
      <c r="F83" s="4">
        <v>1917399</v>
      </c>
      <c r="G83" s="3">
        <v>518096</v>
      </c>
      <c r="H83" s="2">
        <f t="shared" si="4"/>
        <v>5117283</v>
      </c>
      <c r="I83" s="4">
        <v>2681788</v>
      </c>
      <c r="J83" s="4">
        <v>1917399.4450410958</v>
      </c>
      <c r="K83" s="3">
        <v>365020.83333333331</v>
      </c>
      <c r="L83" s="2">
        <v>4964208.2783744289</v>
      </c>
      <c r="M83" s="1" t="s">
        <v>251</v>
      </c>
      <c r="N83" s="1" t="s">
        <v>247</v>
      </c>
      <c r="O83" s="1" t="s">
        <v>248</v>
      </c>
      <c r="P83" s="7">
        <f t="shared" si="5"/>
        <v>0.44360569997222477</v>
      </c>
      <c r="Q83" s="1" t="s">
        <v>247</v>
      </c>
      <c r="R83" s="1" t="s">
        <v>247</v>
      </c>
      <c r="S83" s="7"/>
      <c r="T83" s="16">
        <f t="shared" si="6"/>
        <v>153074.72162557114</v>
      </c>
      <c r="U83" s="6"/>
      <c r="V83" s="11">
        <v>1119058722.3485293</v>
      </c>
    </row>
    <row r="84" spans="1:22" x14ac:dyDescent="0.35">
      <c r="A84" s="1">
        <f t="shared" si="7"/>
        <v>78</v>
      </c>
      <c r="B84" s="25" t="s">
        <v>73</v>
      </c>
      <c r="C84" s="25"/>
      <c r="D84" s="6"/>
      <c r="E84" s="2">
        <v>1880476</v>
      </c>
      <c r="F84" s="2">
        <v>2216978</v>
      </c>
      <c r="G84" s="3">
        <v>350000</v>
      </c>
      <c r="H84" s="2">
        <v>4447454</v>
      </c>
      <c r="I84" s="2">
        <v>1880476</v>
      </c>
      <c r="J84" s="2">
        <v>1379299</v>
      </c>
      <c r="K84" s="3">
        <v>350000</v>
      </c>
      <c r="L84" s="2">
        <v>3609775</v>
      </c>
      <c r="M84" s="1" t="s">
        <v>251</v>
      </c>
      <c r="N84" s="1" t="s">
        <v>247</v>
      </c>
      <c r="O84" s="1" t="s">
        <v>248</v>
      </c>
      <c r="P84" s="7">
        <f t="shared" si="5"/>
        <v>0.32257243770231214</v>
      </c>
      <c r="Q84" s="1" t="s">
        <v>247</v>
      </c>
      <c r="R84" s="1" t="s">
        <v>247</v>
      </c>
      <c r="S84" s="7"/>
      <c r="T84" s="16">
        <f t="shared" si="6"/>
        <v>837679</v>
      </c>
      <c r="U84" s="6"/>
      <c r="V84" s="11">
        <v>1119058722.3485293</v>
      </c>
    </row>
    <row r="85" spans="1:22" x14ac:dyDescent="0.35">
      <c r="A85" s="1">
        <f t="shared" si="7"/>
        <v>79</v>
      </c>
      <c r="B85" s="25" t="s">
        <v>74</v>
      </c>
      <c r="C85" s="25"/>
      <c r="D85" s="6"/>
      <c r="E85" s="2">
        <v>2583176</v>
      </c>
      <c r="F85" s="2">
        <v>1833471</v>
      </c>
      <c r="G85" s="3">
        <v>0</v>
      </c>
      <c r="H85" s="2">
        <f t="shared" si="4"/>
        <v>4416647</v>
      </c>
      <c r="I85" s="2">
        <v>2583176</v>
      </c>
      <c r="J85" s="2">
        <v>1831772.4607123286</v>
      </c>
      <c r="K85" s="3">
        <v>0</v>
      </c>
      <c r="L85" s="2">
        <v>4414948.4607123286</v>
      </c>
      <c r="M85" s="1" t="s">
        <v>251</v>
      </c>
      <c r="N85" s="1" t="s">
        <v>247</v>
      </c>
      <c r="O85" s="1" t="s">
        <v>248</v>
      </c>
      <c r="P85" s="7">
        <f t="shared" si="5"/>
        <v>0.39452339475508763</v>
      </c>
      <c r="Q85" s="1" t="s">
        <v>247</v>
      </c>
      <c r="R85" s="1" t="s">
        <v>247</v>
      </c>
      <c r="S85" s="7"/>
      <c r="T85" s="16">
        <v>0</v>
      </c>
      <c r="U85" s="6"/>
      <c r="V85" s="11">
        <v>1119058722.3485293</v>
      </c>
    </row>
    <row r="86" spans="1:22" x14ac:dyDescent="0.35">
      <c r="A86" s="1">
        <f t="shared" si="7"/>
        <v>80</v>
      </c>
      <c r="B86" s="25" t="s">
        <v>75</v>
      </c>
      <c r="C86" s="25"/>
      <c r="D86" s="6"/>
      <c r="E86" s="2">
        <v>3356359</v>
      </c>
      <c r="F86" s="2">
        <v>2790970</v>
      </c>
      <c r="G86" s="3">
        <v>683195</v>
      </c>
      <c r="H86" s="2">
        <f t="shared" si="4"/>
        <v>6830524</v>
      </c>
      <c r="I86" s="2">
        <v>3356409</v>
      </c>
      <c r="J86" s="2">
        <v>2464516.9166027396</v>
      </c>
      <c r="K86" s="3">
        <v>482041.66666666669</v>
      </c>
      <c r="L86" s="2">
        <v>6302967.583269407</v>
      </c>
      <c r="M86" s="1" t="s">
        <v>251</v>
      </c>
      <c r="N86" s="1" t="s">
        <v>247</v>
      </c>
      <c r="O86" s="1" t="s">
        <v>248</v>
      </c>
      <c r="P86" s="7">
        <f t="shared" si="5"/>
        <v>0.56323832319018874</v>
      </c>
      <c r="Q86" s="1" t="s">
        <v>247</v>
      </c>
      <c r="R86" s="1" t="s">
        <v>247</v>
      </c>
      <c r="S86" s="7"/>
      <c r="T86" s="16">
        <f t="shared" si="6"/>
        <v>527556.41673059296</v>
      </c>
      <c r="U86" s="6"/>
      <c r="V86" s="11">
        <v>1119058722.3485293</v>
      </c>
    </row>
    <row r="87" spans="1:22" x14ac:dyDescent="0.35">
      <c r="A87" s="1">
        <f t="shared" si="7"/>
        <v>81</v>
      </c>
      <c r="B87" s="25" t="s">
        <v>76</v>
      </c>
      <c r="C87" s="25"/>
      <c r="D87" s="6"/>
      <c r="E87" s="2">
        <v>2107951</v>
      </c>
      <c r="F87" s="2">
        <v>1499758</v>
      </c>
      <c r="G87" s="2"/>
      <c r="H87" s="2">
        <f t="shared" si="4"/>
        <v>3607709</v>
      </c>
      <c r="I87" s="2">
        <v>2107951</v>
      </c>
      <c r="J87" s="2">
        <v>1499758</v>
      </c>
      <c r="K87" s="2"/>
      <c r="L87" s="2">
        <v>3607709</v>
      </c>
      <c r="M87" s="1" t="s">
        <v>251</v>
      </c>
      <c r="N87" s="1" t="s">
        <v>247</v>
      </c>
      <c r="O87" s="1" t="s">
        <v>248</v>
      </c>
      <c r="P87" s="7">
        <f t="shared" si="5"/>
        <v>0.32238781825752877</v>
      </c>
      <c r="Q87" s="1" t="s">
        <v>247</v>
      </c>
      <c r="R87" s="1" t="s">
        <v>247</v>
      </c>
      <c r="S87" s="7"/>
      <c r="T87" s="16">
        <f t="shared" si="6"/>
        <v>0</v>
      </c>
      <c r="U87" s="6"/>
      <c r="V87" s="11">
        <v>1119058722.3485293</v>
      </c>
    </row>
    <row r="88" spans="1:22" x14ac:dyDescent="0.35">
      <c r="A88" s="1">
        <f t="shared" si="7"/>
        <v>82</v>
      </c>
      <c r="B88" s="25" t="s">
        <v>77</v>
      </c>
      <c r="C88" s="25"/>
      <c r="D88" s="6"/>
      <c r="E88" s="4">
        <v>2440222</v>
      </c>
      <c r="F88" s="4">
        <v>1718724</v>
      </c>
      <c r="G88" s="3">
        <v>521979</v>
      </c>
      <c r="H88" s="2">
        <f t="shared" si="4"/>
        <v>4680925</v>
      </c>
      <c r="I88" s="4">
        <v>2440222</v>
      </c>
      <c r="J88" s="4">
        <v>1718724</v>
      </c>
      <c r="K88" s="3">
        <v>368958.33333333331</v>
      </c>
      <c r="L88" s="2">
        <v>4527904.333333333</v>
      </c>
      <c r="M88" s="1" t="s">
        <v>251</v>
      </c>
      <c r="N88" s="1" t="s">
        <v>247</v>
      </c>
      <c r="O88" s="1" t="s">
        <v>248</v>
      </c>
      <c r="P88" s="7">
        <f t="shared" si="5"/>
        <v>0.40461722364584934</v>
      </c>
      <c r="Q88" s="1" t="s">
        <v>247</v>
      </c>
      <c r="R88" s="1" t="s">
        <v>247</v>
      </c>
      <c r="S88" s="7"/>
      <c r="T88" s="16">
        <f t="shared" si="6"/>
        <v>153020.66666666698</v>
      </c>
      <c r="U88" s="6"/>
      <c r="V88" s="11">
        <v>1119058722.3485293</v>
      </c>
    </row>
    <row r="89" spans="1:22" x14ac:dyDescent="0.35">
      <c r="A89" s="1">
        <f t="shared" si="7"/>
        <v>83</v>
      </c>
      <c r="B89" s="25" t="s">
        <v>78</v>
      </c>
      <c r="C89" s="25"/>
      <c r="D89" s="6"/>
      <c r="E89" s="4">
        <v>2602830</v>
      </c>
      <c r="F89" s="4">
        <v>2071710</v>
      </c>
      <c r="G89" s="4"/>
      <c r="H89" s="2">
        <f t="shared" si="4"/>
        <v>4674540</v>
      </c>
      <c r="I89" s="4">
        <v>2602830</v>
      </c>
      <c r="J89" s="4">
        <v>2071710.4109589041</v>
      </c>
      <c r="K89" s="4"/>
      <c r="L89" s="2">
        <v>4674540.4109589038</v>
      </c>
      <c r="M89" s="1" t="s">
        <v>251</v>
      </c>
      <c r="N89" s="1" t="s">
        <v>247</v>
      </c>
      <c r="O89" s="1" t="s">
        <v>248</v>
      </c>
      <c r="P89" s="7">
        <f t="shared" si="5"/>
        <v>0.41772074312138058</v>
      </c>
      <c r="Q89" s="1" t="s">
        <v>247</v>
      </c>
      <c r="R89" s="1" t="s">
        <v>247</v>
      </c>
      <c r="S89" s="7"/>
      <c r="T89" s="16">
        <v>0</v>
      </c>
      <c r="U89" s="6"/>
      <c r="V89" s="11">
        <v>1119058722.3485293</v>
      </c>
    </row>
    <row r="90" spans="1:22" x14ac:dyDescent="0.35">
      <c r="A90" s="1">
        <f t="shared" si="7"/>
        <v>84</v>
      </c>
      <c r="B90" s="25" t="s">
        <v>79</v>
      </c>
      <c r="C90" s="25"/>
      <c r="D90" s="6"/>
      <c r="E90" s="5">
        <v>4150000</v>
      </c>
      <c r="F90" s="5">
        <v>2999080</v>
      </c>
      <c r="G90" s="3">
        <v>492349</v>
      </c>
      <c r="H90" s="2">
        <f t="shared" si="4"/>
        <v>7641429</v>
      </c>
      <c r="I90" s="5">
        <v>4150000</v>
      </c>
      <c r="J90" s="5">
        <v>2996351.1232876712</v>
      </c>
      <c r="K90" s="3">
        <v>333083.33333333331</v>
      </c>
      <c r="L90" s="2">
        <v>7479434.4566210043</v>
      </c>
      <c r="M90" s="1" t="s">
        <v>251</v>
      </c>
      <c r="N90" s="1" t="s">
        <v>247</v>
      </c>
      <c r="O90" s="1" t="s">
        <v>248</v>
      </c>
      <c r="P90" s="7">
        <f t="shared" si="5"/>
        <v>0.6683683623790696</v>
      </c>
      <c r="Q90" s="1" t="s">
        <v>247</v>
      </c>
      <c r="R90" s="1" t="s">
        <v>247</v>
      </c>
      <c r="S90" s="7"/>
      <c r="T90" s="16">
        <f t="shared" si="6"/>
        <v>161994.54337899573</v>
      </c>
      <c r="U90" s="6"/>
      <c r="V90" s="11">
        <v>1119058722.3485293</v>
      </c>
    </row>
    <row r="91" spans="1:22" x14ac:dyDescent="0.35">
      <c r="A91" s="1">
        <f t="shared" si="7"/>
        <v>85</v>
      </c>
      <c r="B91" s="25" t="s">
        <v>80</v>
      </c>
      <c r="C91" s="25"/>
      <c r="D91" s="6"/>
      <c r="E91" s="2">
        <v>2090400</v>
      </c>
      <c r="F91" s="2">
        <v>1523481</v>
      </c>
      <c r="G91" s="3">
        <v>520110</v>
      </c>
      <c r="H91" s="2">
        <f t="shared" si="4"/>
        <v>4133991</v>
      </c>
      <c r="I91" s="2">
        <v>2037778</v>
      </c>
      <c r="J91" s="2">
        <v>1487876.5038904108</v>
      </c>
      <c r="K91" s="3">
        <v>367062.5</v>
      </c>
      <c r="L91" s="2">
        <v>3892717.003890411</v>
      </c>
      <c r="M91" s="1" t="s">
        <v>251</v>
      </c>
      <c r="N91" s="1" t="s">
        <v>247</v>
      </c>
      <c r="O91" s="1" t="s">
        <v>248</v>
      </c>
      <c r="P91" s="7">
        <f t="shared" si="5"/>
        <v>0.34785636590373942</v>
      </c>
      <c r="Q91" s="1" t="s">
        <v>247</v>
      </c>
      <c r="R91" s="1" t="s">
        <v>247</v>
      </c>
      <c r="S91" s="7"/>
      <c r="T91" s="16">
        <f t="shared" si="6"/>
        <v>241273.996109589</v>
      </c>
      <c r="U91" s="6"/>
      <c r="V91" s="11">
        <v>1119058722.3485293</v>
      </c>
    </row>
    <row r="92" spans="1:22" x14ac:dyDescent="0.35">
      <c r="A92" s="1">
        <f t="shared" si="7"/>
        <v>86</v>
      </c>
      <c r="B92" s="25" t="s">
        <v>81</v>
      </c>
      <c r="C92" s="25"/>
      <c r="D92" s="6"/>
      <c r="E92" s="5">
        <v>2933637</v>
      </c>
      <c r="F92" s="5">
        <v>2145032</v>
      </c>
      <c r="G92" s="5"/>
      <c r="H92" s="2">
        <f t="shared" si="4"/>
        <v>5078669</v>
      </c>
      <c r="I92" s="5">
        <v>2933637</v>
      </c>
      <c r="J92" s="5">
        <v>2143103.9881643839</v>
      </c>
      <c r="K92" s="5"/>
      <c r="L92" s="2">
        <v>5076740.9881643839</v>
      </c>
      <c r="M92" s="1" t="s">
        <v>251</v>
      </c>
      <c r="N92" s="1" t="s">
        <v>247</v>
      </c>
      <c r="O92" s="1" t="s">
        <v>248</v>
      </c>
      <c r="P92" s="7">
        <f t="shared" si="5"/>
        <v>0.45366171468732269</v>
      </c>
      <c r="Q92" s="1" t="s">
        <v>247</v>
      </c>
      <c r="R92" s="1" t="s">
        <v>247</v>
      </c>
      <c r="S92" s="7"/>
      <c r="T92" s="16">
        <v>0</v>
      </c>
      <c r="U92" s="6"/>
      <c r="V92" s="11">
        <v>1119058722.3485293</v>
      </c>
    </row>
    <row r="93" spans="1:22" x14ac:dyDescent="0.35">
      <c r="A93" s="1">
        <f t="shared" si="7"/>
        <v>87</v>
      </c>
      <c r="B93" s="28" t="s">
        <v>82</v>
      </c>
      <c r="C93" s="28"/>
      <c r="D93" s="6"/>
      <c r="E93" s="8">
        <v>3445351</v>
      </c>
      <c r="F93" s="8">
        <v>2047197</v>
      </c>
      <c r="G93" s="8"/>
      <c r="H93" s="2">
        <f t="shared" si="4"/>
        <v>5492548</v>
      </c>
      <c r="I93" s="2">
        <v>3445351</v>
      </c>
      <c r="J93" s="2">
        <v>2047952.2533698631</v>
      </c>
      <c r="K93" s="2"/>
      <c r="L93" s="2">
        <v>5493303.2533698631</v>
      </c>
      <c r="M93" s="1" t="s">
        <v>251</v>
      </c>
      <c r="N93" s="1" t="s">
        <v>247</v>
      </c>
      <c r="O93" s="1" t="s">
        <v>248</v>
      </c>
      <c r="P93" s="7">
        <f t="shared" si="5"/>
        <v>0.49088605840462596</v>
      </c>
      <c r="Q93" s="1" t="s">
        <v>247</v>
      </c>
      <c r="R93" s="1" t="s">
        <v>247</v>
      </c>
      <c r="S93" s="7"/>
      <c r="T93" s="16">
        <v>0</v>
      </c>
      <c r="U93" s="6"/>
      <c r="V93" s="11">
        <v>1119058722.3485293</v>
      </c>
    </row>
    <row r="94" spans="1:22" x14ac:dyDescent="0.35">
      <c r="A94" s="1">
        <f t="shared" si="7"/>
        <v>88</v>
      </c>
      <c r="B94" s="25" t="s">
        <v>83</v>
      </c>
      <c r="C94" s="25"/>
      <c r="D94" s="6"/>
      <c r="E94" s="2">
        <v>2023701</v>
      </c>
      <c r="F94" s="2">
        <v>1498183</v>
      </c>
      <c r="G94" s="3">
        <v>533486</v>
      </c>
      <c r="H94" s="2">
        <f t="shared" si="4"/>
        <v>4055370</v>
      </c>
      <c r="I94" s="2">
        <v>2023701</v>
      </c>
      <c r="J94" s="2">
        <v>1498183</v>
      </c>
      <c r="K94" s="3">
        <v>380625</v>
      </c>
      <c r="L94" s="2">
        <v>3902509</v>
      </c>
      <c r="M94" s="1" t="s">
        <v>251</v>
      </c>
      <c r="N94" s="1" t="s">
        <v>247</v>
      </c>
      <c r="O94" s="1" t="s">
        <v>248</v>
      </c>
      <c r="P94" s="7">
        <f t="shared" si="5"/>
        <v>0.34873138666127734</v>
      </c>
      <c r="Q94" s="1" t="s">
        <v>247</v>
      </c>
      <c r="R94" s="1" t="s">
        <v>247</v>
      </c>
      <c r="S94" s="7"/>
      <c r="T94" s="16">
        <f t="shared" si="6"/>
        <v>152861</v>
      </c>
      <c r="U94" s="6"/>
      <c r="V94" s="11">
        <v>1119058722.3485293</v>
      </c>
    </row>
    <row r="95" spans="1:22" x14ac:dyDescent="0.35">
      <c r="A95" s="1">
        <f t="shared" si="7"/>
        <v>89</v>
      </c>
      <c r="B95" s="25" t="s">
        <v>84</v>
      </c>
      <c r="C95" s="25"/>
      <c r="D95" s="6"/>
      <c r="E95" s="2">
        <v>2925902</v>
      </c>
      <c r="F95" s="2">
        <v>2340702</v>
      </c>
      <c r="G95" s="3">
        <v>701040</v>
      </c>
      <c r="H95" s="2">
        <f t="shared" si="4"/>
        <v>5967644</v>
      </c>
      <c r="I95" s="2">
        <v>2925902</v>
      </c>
      <c r="J95" s="2">
        <v>2338939.4476712327</v>
      </c>
      <c r="K95" s="3">
        <v>501591.66666666669</v>
      </c>
      <c r="L95" s="2">
        <v>5766433.1143378997</v>
      </c>
      <c r="M95" s="1" t="s">
        <v>251</v>
      </c>
      <c r="N95" s="1" t="s">
        <v>247</v>
      </c>
      <c r="O95" s="1" t="s">
        <v>248</v>
      </c>
      <c r="P95" s="7">
        <f t="shared" si="5"/>
        <v>0.51529316551289539</v>
      </c>
      <c r="Q95" s="1" t="s">
        <v>247</v>
      </c>
      <c r="R95" s="1" t="s">
        <v>247</v>
      </c>
      <c r="S95" s="7"/>
      <c r="T95" s="16">
        <f t="shared" si="6"/>
        <v>201210.88566210028</v>
      </c>
      <c r="U95" s="6"/>
      <c r="V95" s="11">
        <v>1119058722.3485293</v>
      </c>
    </row>
    <row r="96" spans="1:22" x14ac:dyDescent="0.35">
      <c r="A96" s="1">
        <f t="shared" si="7"/>
        <v>90</v>
      </c>
      <c r="B96" s="25" t="s">
        <v>85</v>
      </c>
      <c r="C96" s="25"/>
      <c r="D96" s="6"/>
      <c r="E96" s="2">
        <v>2614898</v>
      </c>
      <c r="F96" s="2">
        <v>2079957</v>
      </c>
      <c r="G96" s="3">
        <v>520110</v>
      </c>
      <c r="H96" s="2">
        <f t="shared" si="4"/>
        <v>5214965</v>
      </c>
      <c r="I96" s="2">
        <v>2614898</v>
      </c>
      <c r="J96" s="2">
        <v>2079957</v>
      </c>
      <c r="K96" s="3">
        <v>367062.5</v>
      </c>
      <c r="L96" s="2">
        <v>5061917.5</v>
      </c>
      <c r="M96" s="1" t="s">
        <v>251</v>
      </c>
      <c r="N96" s="1" t="s">
        <v>247</v>
      </c>
      <c r="O96" s="1" t="s">
        <v>248</v>
      </c>
      <c r="P96" s="7">
        <f t="shared" si="5"/>
        <v>0.45233707569668291</v>
      </c>
      <c r="Q96" s="1" t="s">
        <v>247</v>
      </c>
      <c r="R96" s="1" t="s">
        <v>247</v>
      </c>
      <c r="S96" s="7"/>
      <c r="T96" s="16">
        <f t="shared" si="6"/>
        <v>153047.5</v>
      </c>
      <c r="U96" s="6"/>
      <c r="V96" s="11">
        <v>1119058722.3485293</v>
      </c>
    </row>
    <row r="97" spans="1:22" x14ac:dyDescent="0.35">
      <c r="A97" s="1">
        <f t="shared" si="7"/>
        <v>91</v>
      </c>
      <c r="B97" s="25" t="s">
        <v>86</v>
      </c>
      <c r="C97" s="25"/>
      <c r="D97" s="6"/>
      <c r="E97" s="5">
        <v>2001412</v>
      </c>
      <c r="F97" s="5">
        <v>1495399</v>
      </c>
      <c r="G97" s="3">
        <v>530610</v>
      </c>
      <c r="H97" s="2">
        <f t="shared" si="4"/>
        <v>4027421</v>
      </c>
      <c r="I97" s="5">
        <v>2001412</v>
      </c>
      <c r="J97" s="5">
        <v>1495399.2863561644</v>
      </c>
      <c r="K97" s="3">
        <v>377708.33333333331</v>
      </c>
      <c r="L97" s="2">
        <v>3874519.6196894976</v>
      </c>
      <c r="M97" s="1" t="s">
        <v>251</v>
      </c>
      <c r="N97" s="1" t="s">
        <v>247</v>
      </c>
      <c r="O97" s="1" t="s">
        <v>248</v>
      </c>
      <c r="P97" s="7">
        <f t="shared" si="5"/>
        <v>0.34623023281192777</v>
      </c>
      <c r="Q97" s="1" t="s">
        <v>247</v>
      </c>
      <c r="R97" s="1" t="s">
        <v>247</v>
      </c>
      <c r="S97" s="7"/>
      <c r="T97" s="16">
        <f t="shared" si="6"/>
        <v>152901.38031050237</v>
      </c>
      <c r="U97" s="6"/>
      <c r="V97" s="11">
        <v>1119058722.3485293</v>
      </c>
    </row>
    <row r="98" spans="1:22" ht="48.75" customHeight="1" x14ac:dyDescent="0.35">
      <c r="A98" s="1">
        <f t="shared" si="7"/>
        <v>92</v>
      </c>
      <c r="B98" s="25" t="s">
        <v>87</v>
      </c>
      <c r="C98" s="25"/>
      <c r="D98" s="6"/>
      <c r="E98" s="5">
        <v>2853467</v>
      </c>
      <c r="F98" s="5">
        <v>2272296</v>
      </c>
      <c r="G98" s="3">
        <v>702855</v>
      </c>
      <c r="H98" s="2">
        <f t="shared" si="4"/>
        <v>5828618</v>
      </c>
      <c r="I98" s="5">
        <v>2851034</v>
      </c>
      <c r="J98" s="5">
        <v>2268773.4235616438</v>
      </c>
      <c r="K98" s="3">
        <v>501975</v>
      </c>
      <c r="L98" s="2">
        <v>5621782.4235616438</v>
      </c>
      <c r="M98" s="1" t="s">
        <v>251</v>
      </c>
      <c r="N98" s="1" t="s">
        <v>247</v>
      </c>
      <c r="O98" s="1" t="s">
        <v>248</v>
      </c>
      <c r="P98" s="7">
        <f t="shared" si="5"/>
        <v>0.50236706182526381</v>
      </c>
      <c r="Q98" s="1" t="s">
        <v>247</v>
      </c>
      <c r="R98" s="1" t="s">
        <v>247</v>
      </c>
      <c r="S98" s="7"/>
      <c r="T98" s="16">
        <f t="shared" si="6"/>
        <v>206835.57643835619</v>
      </c>
      <c r="U98" s="6"/>
      <c r="V98" s="11">
        <v>1119058722.3485293</v>
      </c>
    </row>
    <row r="99" spans="1:22" x14ac:dyDescent="0.35">
      <c r="A99" s="1">
        <f t="shared" si="7"/>
        <v>93</v>
      </c>
      <c r="B99" s="25" t="s">
        <v>88</v>
      </c>
      <c r="C99" s="25"/>
      <c r="D99" s="6"/>
      <c r="E99" s="4">
        <v>2347877</v>
      </c>
      <c r="F99" s="4">
        <v>1821317</v>
      </c>
      <c r="G99" s="3">
        <v>0</v>
      </c>
      <c r="H99" s="2">
        <f t="shared" si="4"/>
        <v>4169194</v>
      </c>
      <c r="I99" s="4">
        <v>2294167</v>
      </c>
      <c r="J99" s="4">
        <v>1819808.5041095892</v>
      </c>
      <c r="K99" s="3">
        <v>0</v>
      </c>
      <c r="L99" s="2">
        <v>4113975.5041095894</v>
      </c>
      <c r="M99" s="1" t="s">
        <v>251</v>
      </c>
      <c r="N99" s="1" t="s">
        <v>247</v>
      </c>
      <c r="O99" s="1" t="s">
        <v>248</v>
      </c>
      <c r="P99" s="7">
        <f t="shared" si="5"/>
        <v>0.36762820591539047</v>
      </c>
      <c r="Q99" s="1" t="s">
        <v>247</v>
      </c>
      <c r="R99" s="1" t="s">
        <v>247</v>
      </c>
      <c r="S99" s="7"/>
      <c r="T99" s="16">
        <f t="shared" si="6"/>
        <v>55218.495890410617</v>
      </c>
      <c r="U99" s="6"/>
      <c r="V99" s="11">
        <v>1119058722.3485293</v>
      </c>
    </row>
    <row r="100" spans="1:22" x14ac:dyDescent="0.35">
      <c r="A100" s="1">
        <f t="shared" si="7"/>
        <v>94</v>
      </c>
      <c r="B100" s="25" t="s">
        <v>89</v>
      </c>
      <c r="C100" s="25"/>
      <c r="D100" s="6"/>
      <c r="E100" s="4">
        <v>1741514</v>
      </c>
      <c r="F100" s="4">
        <v>1332670</v>
      </c>
      <c r="G100" s="3">
        <v>402500</v>
      </c>
      <c r="H100" s="2">
        <f t="shared" si="4"/>
        <v>3476684</v>
      </c>
      <c r="I100" s="4">
        <v>1741514</v>
      </c>
      <c r="J100" s="4">
        <v>1332670.03331507</v>
      </c>
      <c r="K100" s="3">
        <v>380187.5</v>
      </c>
      <c r="L100" s="2">
        <v>3454371.53331507</v>
      </c>
      <c r="M100" s="1" t="s">
        <v>251</v>
      </c>
      <c r="N100" s="1" t="s">
        <v>247</v>
      </c>
      <c r="O100" s="1" t="s">
        <v>248</v>
      </c>
      <c r="P100" s="7">
        <f t="shared" si="5"/>
        <v>0.30868545719079882</v>
      </c>
      <c r="Q100" s="1" t="s">
        <v>247</v>
      </c>
      <c r="R100" s="1" t="s">
        <v>247</v>
      </c>
      <c r="S100" s="7"/>
      <c r="T100" s="16">
        <f t="shared" si="6"/>
        <v>22312.466684930027</v>
      </c>
      <c r="U100" s="6"/>
      <c r="V100" s="11">
        <v>1119058722.3485293</v>
      </c>
    </row>
    <row r="101" spans="1:22" x14ac:dyDescent="0.35">
      <c r="A101" s="1">
        <f t="shared" si="7"/>
        <v>95</v>
      </c>
      <c r="B101" s="25" t="s">
        <v>90</v>
      </c>
      <c r="C101" s="25"/>
      <c r="D101" s="6"/>
      <c r="E101" s="2">
        <v>6733710</v>
      </c>
      <c r="F101" s="2">
        <v>4056478.155616438</v>
      </c>
      <c r="G101" s="2"/>
      <c r="H101" s="2">
        <f t="shared" si="4"/>
        <v>10790188.155616438</v>
      </c>
      <c r="I101" s="2">
        <v>6733710</v>
      </c>
      <c r="J101" s="2">
        <v>4052050.5106849317</v>
      </c>
      <c r="K101" s="2"/>
      <c r="L101" s="2">
        <v>10785760.510684932</v>
      </c>
      <c r="M101" s="1" t="s">
        <v>251</v>
      </c>
      <c r="N101" s="1" t="s">
        <v>247</v>
      </c>
      <c r="O101" s="1" t="s">
        <v>248</v>
      </c>
      <c r="P101" s="7">
        <f t="shared" si="5"/>
        <v>0.96382435481573603</v>
      </c>
      <c r="Q101" s="1" t="s">
        <v>247</v>
      </c>
      <c r="R101" s="1" t="s">
        <v>247</v>
      </c>
      <c r="S101" s="7"/>
      <c r="T101" s="16">
        <f t="shared" si="6"/>
        <v>4427.6449315063655</v>
      </c>
      <c r="U101" s="6"/>
      <c r="V101" s="11">
        <v>1119058722.3485293</v>
      </c>
    </row>
    <row r="102" spans="1:22" x14ac:dyDescent="0.35">
      <c r="A102" s="1">
        <f t="shared" si="7"/>
        <v>96</v>
      </c>
      <c r="B102" s="25" t="s">
        <v>91</v>
      </c>
      <c r="C102" s="25"/>
      <c r="D102" s="6"/>
      <c r="E102" s="4">
        <v>2351462</v>
      </c>
      <c r="F102" s="4">
        <v>1488391</v>
      </c>
      <c r="G102" s="3">
        <v>400870</v>
      </c>
      <c r="H102" s="2">
        <f t="shared" si="4"/>
        <v>4240723</v>
      </c>
      <c r="I102" s="4">
        <v>2351462</v>
      </c>
      <c r="J102" s="4">
        <v>1486845.1861917807</v>
      </c>
      <c r="K102" s="3">
        <v>246166.66666666666</v>
      </c>
      <c r="L102" s="2">
        <v>4084473.852858447</v>
      </c>
      <c r="M102" s="1" t="s">
        <v>251</v>
      </c>
      <c r="N102" s="1" t="s">
        <v>247</v>
      </c>
      <c r="O102" s="1" t="s">
        <v>248</v>
      </c>
      <c r="P102" s="7">
        <f t="shared" si="5"/>
        <v>0.36499191430155736</v>
      </c>
      <c r="Q102" s="1" t="s">
        <v>247</v>
      </c>
      <c r="R102" s="1" t="s">
        <v>247</v>
      </c>
      <c r="S102" s="7"/>
      <c r="T102" s="16">
        <f t="shared" si="6"/>
        <v>156249.147141553</v>
      </c>
      <c r="U102" s="6"/>
      <c r="V102" s="11">
        <v>1119058722.3485293</v>
      </c>
    </row>
    <row r="103" spans="1:22" x14ac:dyDescent="0.35">
      <c r="A103" s="1">
        <f t="shared" si="7"/>
        <v>97</v>
      </c>
      <c r="B103" s="25" t="s">
        <v>92</v>
      </c>
      <c r="C103" s="25"/>
      <c r="D103" s="6"/>
      <c r="E103" s="4">
        <v>2502383</v>
      </c>
      <c r="F103" s="4">
        <v>1973762</v>
      </c>
      <c r="G103" s="4"/>
      <c r="H103" s="2">
        <f t="shared" si="4"/>
        <v>4476145</v>
      </c>
      <c r="I103" s="4">
        <v>2502383</v>
      </c>
      <c r="J103" s="4">
        <v>1972116.3215342469</v>
      </c>
      <c r="K103" s="4"/>
      <c r="L103" s="2">
        <v>4474499.3215342471</v>
      </c>
      <c r="M103" s="1" t="s">
        <v>251</v>
      </c>
      <c r="N103" s="1" t="s">
        <v>247</v>
      </c>
      <c r="O103" s="1" t="s">
        <v>248</v>
      </c>
      <c r="P103" s="7">
        <f t="shared" si="5"/>
        <v>0.39984490824071972</v>
      </c>
      <c r="Q103" s="1" t="s">
        <v>247</v>
      </c>
      <c r="R103" s="1" t="s">
        <v>247</v>
      </c>
      <c r="S103" s="7"/>
      <c r="T103" s="16">
        <v>0</v>
      </c>
      <c r="U103" s="6"/>
      <c r="V103" s="11">
        <v>1119058722.3485293</v>
      </c>
    </row>
    <row r="104" spans="1:22" x14ac:dyDescent="0.35">
      <c r="A104" s="1">
        <f t="shared" si="7"/>
        <v>98</v>
      </c>
      <c r="B104" s="25" t="s">
        <v>93</v>
      </c>
      <c r="C104" s="25"/>
      <c r="D104" s="6"/>
      <c r="E104" s="4">
        <v>2586525</v>
      </c>
      <c r="F104" s="4">
        <v>2053227</v>
      </c>
      <c r="G104" s="3">
        <v>534450</v>
      </c>
      <c r="H104" s="2">
        <f t="shared" si="4"/>
        <v>5174202</v>
      </c>
      <c r="I104" s="4">
        <v>2586525</v>
      </c>
      <c r="J104" s="4">
        <v>2051526.0383561642</v>
      </c>
      <c r="K104" s="3">
        <v>381645.83333333331</v>
      </c>
      <c r="L104" s="2">
        <v>5019696.8716894975</v>
      </c>
      <c r="M104" s="1" t="s">
        <v>251</v>
      </c>
      <c r="N104" s="1" t="s">
        <v>247</v>
      </c>
      <c r="O104" s="1" t="s">
        <v>248</v>
      </c>
      <c r="P104" s="7">
        <f t="shared" si="5"/>
        <v>0.44856420592074342</v>
      </c>
      <c r="Q104" s="1" t="s">
        <v>247</v>
      </c>
      <c r="R104" s="1" t="s">
        <v>247</v>
      </c>
      <c r="S104" s="7"/>
      <c r="T104" s="16">
        <f t="shared" si="6"/>
        <v>154505.12831050251</v>
      </c>
      <c r="U104" s="6"/>
      <c r="V104" s="11">
        <v>1119058722.3485293</v>
      </c>
    </row>
    <row r="105" spans="1:22" x14ac:dyDescent="0.35">
      <c r="A105" s="1">
        <f t="shared" si="7"/>
        <v>99</v>
      </c>
      <c r="B105" s="25" t="s">
        <v>94</v>
      </c>
      <c r="C105" s="25"/>
      <c r="D105" s="6"/>
      <c r="E105" s="2">
        <v>2448647</v>
      </c>
      <c r="F105" s="2">
        <v>1746869</v>
      </c>
      <c r="G105" s="3">
        <v>452550</v>
      </c>
      <c r="H105" s="2">
        <f t="shared" si="4"/>
        <v>4648066</v>
      </c>
      <c r="I105" s="2">
        <v>2448647</v>
      </c>
      <c r="J105" s="2">
        <v>1745257</v>
      </c>
      <c r="K105" s="3">
        <v>298666.66666666669</v>
      </c>
      <c r="L105" s="2">
        <v>4492570.666666667</v>
      </c>
      <c r="M105" s="1" t="s">
        <v>251</v>
      </c>
      <c r="N105" s="1" t="s">
        <v>247</v>
      </c>
      <c r="O105" s="1" t="s">
        <v>248</v>
      </c>
      <c r="P105" s="7">
        <f t="shared" si="5"/>
        <v>0.40145977837858821</v>
      </c>
      <c r="Q105" s="1" t="s">
        <v>247</v>
      </c>
      <c r="R105" s="1" t="s">
        <v>247</v>
      </c>
      <c r="S105" s="7"/>
      <c r="T105" s="16">
        <f t="shared" si="6"/>
        <v>155495.33333333302</v>
      </c>
      <c r="U105" s="6"/>
      <c r="V105" s="11">
        <v>1119058722.3485293</v>
      </c>
    </row>
    <row r="106" spans="1:22" x14ac:dyDescent="0.35">
      <c r="A106" s="1">
        <f t="shared" si="7"/>
        <v>100</v>
      </c>
      <c r="B106" s="25" t="s">
        <v>95</v>
      </c>
      <c r="C106" s="25"/>
      <c r="D106" s="6"/>
      <c r="E106" s="2">
        <v>2821701</v>
      </c>
      <c r="F106" s="2">
        <v>2398446</v>
      </c>
      <c r="G106" s="2"/>
      <c r="H106" s="2">
        <f t="shared" si="4"/>
        <v>5220147</v>
      </c>
      <c r="I106" s="2">
        <v>2821701</v>
      </c>
      <c r="J106" s="2">
        <v>1553558.9944109591</v>
      </c>
      <c r="K106" s="2"/>
      <c r="L106" s="2">
        <v>4375259.9944109591</v>
      </c>
      <c r="M106" s="1" t="s">
        <v>251</v>
      </c>
      <c r="N106" s="1" t="s">
        <v>247</v>
      </c>
      <c r="O106" s="1" t="s">
        <v>248</v>
      </c>
      <c r="P106" s="7">
        <f t="shared" si="5"/>
        <v>0.3909768010412138</v>
      </c>
      <c r="Q106" s="1" t="s">
        <v>247</v>
      </c>
      <c r="R106" s="1" t="s">
        <v>247</v>
      </c>
      <c r="S106" s="7"/>
      <c r="T106" s="16">
        <f t="shared" si="6"/>
        <v>844887.00558904093</v>
      </c>
      <c r="U106" s="6"/>
      <c r="V106" s="11">
        <v>1119058722.3485293</v>
      </c>
    </row>
    <row r="107" spans="1:22" x14ac:dyDescent="0.35">
      <c r="A107" s="1">
        <f t="shared" si="7"/>
        <v>101</v>
      </c>
      <c r="B107" s="25" t="s">
        <v>96</v>
      </c>
      <c r="C107" s="25"/>
      <c r="D107" s="6"/>
      <c r="E107" s="5">
        <f>336525+2100000-1040428</f>
        <v>1396097</v>
      </c>
      <c r="F107" s="5">
        <v>1994487</v>
      </c>
      <c r="G107" s="5"/>
      <c r="H107" s="2">
        <f t="shared" si="4"/>
        <v>3390584</v>
      </c>
      <c r="I107" s="2">
        <v>1396097</v>
      </c>
      <c r="J107" s="2">
        <v>1938636.0328767123</v>
      </c>
      <c r="K107" s="2"/>
      <c r="L107" s="2">
        <v>3334733.0328767123</v>
      </c>
      <c r="M107" s="1" t="s">
        <v>251</v>
      </c>
      <c r="N107" s="1" t="s">
        <v>247</v>
      </c>
      <c r="O107" s="1" t="s">
        <v>248</v>
      </c>
      <c r="P107" s="7">
        <f t="shared" si="5"/>
        <v>0.29799446322872358</v>
      </c>
      <c r="Q107" s="1" t="s">
        <v>247</v>
      </c>
      <c r="R107" s="1" t="s">
        <v>247</v>
      </c>
      <c r="S107" s="7"/>
      <c r="T107" s="16">
        <f t="shared" si="6"/>
        <v>55850.96712328773</v>
      </c>
      <c r="U107" s="6"/>
      <c r="V107" s="11">
        <v>1119058722.3485293</v>
      </c>
    </row>
    <row r="108" spans="1:22" x14ac:dyDescent="0.35">
      <c r="A108" s="1">
        <f t="shared" si="7"/>
        <v>102</v>
      </c>
      <c r="B108" s="25" t="s">
        <v>97</v>
      </c>
      <c r="C108" s="25"/>
      <c r="D108" s="6"/>
      <c r="E108" s="4">
        <v>2321676</v>
      </c>
      <c r="F108" s="4">
        <v>1708931.72</v>
      </c>
      <c r="G108" s="4"/>
      <c r="H108" s="2">
        <f t="shared" si="4"/>
        <v>4030607.7199999997</v>
      </c>
      <c r="I108" s="2">
        <v>2111676</v>
      </c>
      <c r="J108" s="2">
        <v>1525899.0546849314</v>
      </c>
      <c r="K108" s="2"/>
      <c r="L108" s="2">
        <v>3637575.0546849314</v>
      </c>
      <c r="M108" s="1" t="s">
        <v>251</v>
      </c>
      <c r="N108" s="1" t="s">
        <v>247</v>
      </c>
      <c r="O108" s="1" t="s">
        <v>248</v>
      </c>
      <c r="P108" s="7">
        <f t="shared" si="5"/>
        <v>0.32505667325936927</v>
      </c>
      <c r="Q108" s="1" t="s">
        <v>247</v>
      </c>
      <c r="R108" s="1" t="s">
        <v>247</v>
      </c>
      <c r="S108" s="7"/>
      <c r="T108" s="16">
        <f t="shared" si="6"/>
        <v>393032.66531506833</v>
      </c>
      <c r="U108" s="6"/>
      <c r="V108" s="11">
        <v>1119058722.3485293</v>
      </c>
    </row>
    <row r="109" spans="1:22" x14ac:dyDescent="0.35">
      <c r="A109" s="1">
        <f t="shared" si="7"/>
        <v>103</v>
      </c>
      <c r="B109" s="25" t="s">
        <v>98</v>
      </c>
      <c r="C109" s="25"/>
      <c r="D109" s="6"/>
      <c r="E109" s="4">
        <v>2754190</v>
      </c>
      <c r="F109" s="4">
        <v>1805686</v>
      </c>
      <c r="G109" s="4"/>
      <c r="H109" s="2">
        <f t="shared" si="4"/>
        <v>4559876</v>
      </c>
      <c r="I109" s="4">
        <v>2754190</v>
      </c>
      <c r="J109" s="4">
        <v>1803874.8721095892</v>
      </c>
      <c r="K109" s="4"/>
      <c r="L109" s="2">
        <v>4558064.8721095892</v>
      </c>
      <c r="M109" s="1" t="s">
        <v>251</v>
      </c>
      <c r="N109" s="1" t="s">
        <v>247</v>
      </c>
      <c r="O109" s="1" t="s">
        <v>248</v>
      </c>
      <c r="P109" s="7">
        <f t="shared" si="5"/>
        <v>0.40731239398623675</v>
      </c>
      <c r="Q109" s="1" t="s">
        <v>247</v>
      </c>
      <c r="R109" s="1" t="s">
        <v>247</v>
      </c>
      <c r="S109" s="7"/>
      <c r="T109" s="16">
        <v>0</v>
      </c>
      <c r="U109" s="6"/>
      <c r="V109" s="11">
        <v>1119058722.3485293</v>
      </c>
    </row>
    <row r="110" spans="1:22" x14ac:dyDescent="0.35">
      <c r="A110" s="1">
        <f t="shared" si="7"/>
        <v>104</v>
      </c>
      <c r="B110" s="25" t="s">
        <v>99</v>
      </c>
      <c r="C110" s="25"/>
      <c r="D110" s="6"/>
      <c r="E110" s="4">
        <v>1718257</v>
      </c>
      <c r="F110" s="4">
        <v>1994487</v>
      </c>
      <c r="G110" s="3">
        <v>533486</v>
      </c>
      <c r="H110" s="2">
        <f t="shared" si="4"/>
        <v>4246230</v>
      </c>
      <c r="I110" s="4">
        <v>1718257</v>
      </c>
      <c r="J110" s="2">
        <v>1994487.4456986301</v>
      </c>
      <c r="K110" s="3">
        <v>380625</v>
      </c>
      <c r="L110" s="2">
        <v>4093369.4456986301</v>
      </c>
      <c r="M110" s="1" t="s">
        <v>251</v>
      </c>
      <c r="N110" s="1" t="s">
        <v>247</v>
      </c>
      <c r="O110" s="1" t="s">
        <v>248</v>
      </c>
      <c r="P110" s="7">
        <f t="shared" si="5"/>
        <v>0.36578683173194154</v>
      </c>
      <c r="Q110" s="1" t="s">
        <v>247</v>
      </c>
      <c r="R110" s="1" t="s">
        <v>247</v>
      </c>
      <c r="S110" s="7"/>
      <c r="T110" s="16">
        <f t="shared" si="6"/>
        <v>152860.55430136994</v>
      </c>
      <c r="U110" s="6"/>
      <c r="V110" s="11">
        <v>1119058722.3485293</v>
      </c>
    </row>
    <row r="111" spans="1:22" x14ac:dyDescent="0.35">
      <c r="A111" s="1">
        <f t="shared" si="7"/>
        <v>105</v>
      </c>
      <c r="B111" s="25" t="s">
        <v>100</v>
      </c>
      <c r="C111" s="25"/>
      <c r="D111" s="6"/>
      <c r="E111" s="2">
        <v>2551000</v>
      </c>
      <c r="F111" s="2">
        <v>2016913</v>
      </c>
      <c r="G111" s="2"/>
      <c r="H111" s="2">
        <f t="shared" si="4"/>
        <v>4567913</v>
      </c>
      <c r="I111" s="2">
        <v>2551000</v>
      </c>
      <c r="J111" s="2">
        <v>2016913</v>
      </c>
      <c r="K111" s="2"/>
      <c r="L111" s="2">
        <v>4567913</v>
      </c>
      <c r="M111" s="1" t="s">
        <v>251</v>
      </c>
      <c r="N111" s="1" t="s">
        <v>247</v>
      </c>
      <c r="O111" s="1" t="s">
        <v>248</v>
      </c>
      <c r="P111" s="7">
        <f t="shared" si="5"/>
        <v>0.40819243072548339</v>
      </c>
      <c r="Q111" s="1" t="s">
        <v>247</v>
      </c>
      <c r="R111" s="1" t="s">
        <v>247</v>
      </c>
      <c r="S111" s="7"/>
      <c r="T111" s="16">
        <f t="shared" si="6"/>
        <v>0</v>
      </c>
      <c r="U111" s="6"/>
      <c r="V111" s="11">
        <v>1119058722.3485293</v>
      </c>
    </row>
    <row r="112" spans="1:22" ht="50.25" customHeight="1" x14ac:dyDescent="0.35">
      <c r="A112" s="1">
        <f t="shared" si="7"/>
        <v>106</v>
      </c>
      <c r="B112" s="25" t="s">
        <v>101</v>
      </c>
      <c r="C112" s="25"/>
      <c r="D112" s="6"/>
      <c r="E112" s="5">
        <f>438000+8538741</f>
        <v>8976741</v>
      </c>
      <c r="F112" s="5">
        <v>5896890</v>
      </c>
      <c r="G112" s="5"/>
      <c r="H112" s="2">
        <f t="shared" si="4"/>
        <v>14873631</v>
      </c>
      <c r="I112" s="2">
        <v>336000</v>
      </c>
      <c r="J112" s="2">
        <v>206645</v>
      </c>
      <c r="K112" s="2"/>
      <c r="L112" s="2">
        <v>542645</v>
      </c>
      <c r="M112" s="1" t="s">
        <v>251</v>
      </c>
      <c r="N112" s="1" t="s">
        <v>247</v>
      </c>
      <c r="O112" s="1" t="s">
        <v>248</v>
      </c>
      <c r="P112" s="7">
        <f t="shared" si="5"/>
        <v>4.8491199716594852E-2</v>
      </c>
      <c r="Q112" s="1" t="s">
        <v>247</v>
      </c>
      <c r="R112" s="1" t="s">
        <v>247</v>
      </c>
      <c r="S112" s="7"/>
      <c r="T112" s="16">
        <f t="shared" si="6"/>
        <v>14330986</v>
      </c>
      <c r="U112" s="6"/>
      <c r="V112" s="11">
        <v>1119058722.3485293</v>
      </c>
    </row>
    <row r="113" spans="1:22" x14ac:dyDescent="0.35">
      <c r="A113" s="1">
        <f t="shared" si="7"/>
        <v>107</v>
      </c>
      <c r="B113" s="25" t="s">
        <v>102</v>
      </c>
      <c r="C113" s="25"/>
      <c r="D113" s="6"/>
      <c r="E113" s="2">
        <v>3605961</v>
      </c>
      <c r="F113" s="2">
        <v>0</v>
      </c>
      <c r="G113" s="3">
        <v>512342</v>
      </c>
      <c r="H113" s="2">
        <f t="shared" si="4"/>
        <v>4118303</v>
      </c>
      <c r="I113" s="2">
        <v>2128540</v>
      </c>
      <c r="J113" s="2">
        <v>1477721</v>
      </c>
      <c r="K113" s="3">
        <v>359187.5</v>
      </c>
      <c r="L113" s="2">
        <v>3965448.5</v>
      </c>
      <c r="M113" s="1" t="s">
        <v>251</v>
      </c>
      <c r="N113" s="1" t="s">
        <v>247</v>
      </c>
      <c r="O113" s="1" t="s">
        <v>248</v>
      </c>
      <c r="P113" s="7">
        <f t="shared" si="5"/>
        <v>0.35435571170723301</v>
      </c>
      <c r="Q113" s="1" t="s">
        <v>247</v>
      </c>
      <c r="R113" s="1" t="s">
        <v>247</v>
      </c>
      <c r="S113" s="7"/>
      <c r="T113" s="16">
        <f t="shared" si="6"/>
        <v>152854.5</v>
      </c>
      <c r="U113" s="6"/>
      <c r="V113" s="11">
        <v>1119058722.3485293</v>
      </c>
    </row>
    <row r="114" spans="1:22" x14ac:dyDescent="0.35">
      <c r="A114" s="1">
        <f t="shared" si="7"/>
        <v>108</v>
      </c>
      <c r="B114" s="25" t="s">
        <v>103</v>
      </c>
      <c r="C114" s="25"/>
      <c r="D114" s="6"/>
      <c r="E114" s="4">
        <v>2346980</v>
      </c>
      <c r="F114" s="4">
        <v>1764316</v>
      </c>
      <c r="G114" s="3">
        <v>530610</v>
      </c>
      <c r="H114" s="2">
        <f t="shared" si="4"/>
        <v>4641906</v>
      </c>
      <c r="I114" s="4">
        <v>2346980</v>
      </c>
      <c r="J114" s="2">
        <v>1764315.7830136986</v>
      </c>
      <c r="K114" s="3">
        <v>377708.33333333331</v>
      </c>
      <c r="L114" s="2">
        <v>4489004.1163470317</v>
      </c>
      <c r="M114" s="1" t="s">
        <v>251</v>
      </c>
      <c r="N114" s="1" t="s">
        <v>247</v>
      </c>
      <c r="O114" s="1" t="s">
        <v>248</v>
      </c>
      <c r="P114" s="7">
        <f t="shared" si="5"/>
        <v>0.40114106853357223</v>
      </c>
      <c r="Q114" s="1" t="s">
        <v>247</v>
      </c>
      <c r="R114" s="1" t="s">
        <v>247</v>
      </c>
      <c r="S114" s="7"/>
      <c r="T114" s="16">
        <f t="shared" si="6"/>
        <v>152901.88365296833</v>
      </c>
      <c r="U114" s="6"/>
      <c r="V114" s="11">
        <v>1119058722.3485293</v>
      </c>
    </row>
    <row r="115" spans="1:22" x14ac:dyDescent="0.35">
      <c r="A115" s="1">
        <f t="shared" si="7"/>
        <v>109</v>
      </c>
      <c r="B115" s="25" t="s">
        <v>104</v>
      </c>
      <c r="C115" s="25"/>
      <c r="D115" s="6"/>
      <c r="E115" s="2">
        <v>3229704</v>
      </c>
      <c r="F115" s="2">
        <v>1826965</v>
      </c>
      <c r="G115" s="3">
        <v>367932</v>
      </c>
      <c r="H115" s="2">
        <f t="shared" si="4"/>
        <v>5424601</v>
      </c>
      <c r="I115" s="2">
        <v>3229704</v>
      </c>
      <c r="J115" s="2">
        <v>1824841.5351232877</v>
      </c>
      <c r="K115" s="3">
        <v>212916.66666666666</v>
      </c>
      <c r="L115" s="2">
        <v>5267462.2017899547</v>
      </c>
      <c r="M115" s="1" t="s">
        <v>251</v>
      </c>
      <c r="N115" s="1" t="s">
        <v>247</v>
      </c>
      <c r="O115" s="1" t="s">
        <v>248</v>
      </c>
      <c r="P115" s="7">
        <f t="shared" si="5"/>
        <v>0.47070471786639728</v>
      </c>
      <c r="Q115" s="1" t="s">
        <v>247</v>
      </c>
      <c r="R115" s="1" t="s">
        <v>247</v>
      </c>
      <c r="S115" s="7"/>
      <c r="T115" s="16">
        <f t="shared" si="6"/>
        <v>157138.79821004532</v>
      </c>
      <c r="U115" s="6"/>
      <c r="V115" s="11">
        <v>1119058722.3485293</v>
      </c>
    </row>
    <row r="116" spans="1:22" x14ac:dyDescent="0.35">
      <c r="A116" s="1">
        <f t="shared" si="7"/>
        <v>110</v>
      </c>
      <c r="B116" s="25" t="s">
        <v>105</v>
      </c>
      <c r="C116" s="25"/>
      <c r="D116" s="6"/>
      <c r="E116" s="5">
        <v>2436525</v>
      </c>
      <c r="F116" s="5">
        <v>1930981</v>
      </c>
      <c r="G116" s="5">
        <v>363125</v>
      </c>
      <c r="H116" s="2">
        <v>4730631</v>
      </c>
      <c r="I116" s="2">
        <v>2436525</v>
      </c>
      <c r="J116" s="5">
        <v>1929378.9424657533</v>
      </c>
      <c r="K116" s="5">
        <v>363125</v>
      </c>
      <c r="L116" s="2">
        <v>4729028.9424657533</v>
      </c>
      <c r="M116" s="1" t="s">
        <v>251</v>
      </c>
      <c r="N116" s="1" t="s">
        <v>247</v>
      </c>
      <c r="O116" s="1" t="s">
        <v>248</v>
      </c>
      <c r="P116" s="7">
        <f t="shared" si="5"/>
        <v>0.42258988273118558</v>
      </c>
      <c r="Q116" s="1" t="s">
        <v>247</v>
      </c>
      <c r="R116" s="1" t="s">
        <v>247</v>
      </c>
      <c r="S116" s="7"/>
      <c r="T116" s="16">
        <f t="shared" si="6"/>
        <v>1602.0575342467055</v>
      </c>
      <c r="U116" s="6"/>
      <c r="V116" s="11">
        <v>1119058722.3485293</v>
      </c>
    </row>
    <row r="117" spans="1:22" x14ac:dyDescent="0.35">
      <c r="A117" s="1">
        <f t="shared" si="7"/>
        <v>111</v>
      </c>
      <c r="B117" s="25" t="s">
        <v>106</v>
      </c>
      <c r="C117" s="25"/>
      <c r="D117" s="6"/>
      <c r="E117" s="4">
        <v>2961000</v>
      </c>
      <c r="F117" s="4">
        <v>2332481</v>
      </c>
      <c r="G117" s="3">
        <v>525000</v>
      </c>
      <c r="H117" s="2">
        <f t="shared" si="4"/>
        <v>5818481</v>
      </c>
      <c r="I117" s="4">
        <v>2961000</v>
      </c>
      <c r="J117" s="5">
        <v>2330533.9178082193</v>
      </c>
      <c r="K117" s="3">
        <v>366770.83333333331</v>
      </c>
      <c r="L117" s="2">
        <v>5658304.7511415528</v>
      </c>
      <c r="M117" s="1" t="s">
        <v>251</v>
      </c>
      <c r="N117" s="1" t="s">
        <v>247</v>
      </c>
      <c r="O117" s="1" t="s">
        <v>248</v>
      </c>
      <c r="P117" s="7">
        <f t="shared" si="5"/>
        <v>0.50563072680106247</v>
      </c>
      <c r="Q117" s="1" t="s">
        <v>247</v>
      </c>
      <c r="R117" s="1" t="s">
        <v>247</v>
      </c>
      <c r="S117" s="7"/>
      <c r="T117" s="16">
        <f t="shared" si="6"/>
        <v>160176.24885844719</v>
      </c>
      <c r="U117" s="6"/>
      <c r="V117" s="11">
        <v>1119058722.3485293</v>
      </c>
    </row>
    <row r="118" spans="1:22" x14ac:dyDescent="0.35">
      <c r="A118" s="1">
        <f t="shared" si="7"/>
        <v>112</v>
      </c>
      <c r="B118" s="25" t="s">
        <v>107</v>
      </c>
      <c r="C118" s="25"/>
      <c r="D118" s="6"/>
      <c r="E118" s="4">
        <v>2829065</v>
      </c>
      <c r="F118" s="4">
        <v>2043053</v>
      </c>
      <c r="G118" s="4">
        <v>492000</v>
      </c>
      <c r="H118" s="2">
        <v>5364118</v>
      </c>
      <c r="I118" s="4">
        <v>2829065</v>
      </c>
      <c r="J118" s="2">
        <v>2041193.4750684928</v>
      </c>
      <c r="K118" s="2">
        <v>463450</v>
      </c>
      <c r="L118" s="2">
        <v>5333708.4750684928</v>
      </c>
      <c r="M118" s="1" t="s">
        <v>251</v>
      </c>
      <c r="N118" s="1" t="s">
        <v>247</v>
      </c>
      <c r="O118" s="1" t="s">
        <v>248</v>
      </c>
      <c r="P118" s="7">
        <f t="shared" si="5"/>
        <v>0.47662453886913331</v>
      </c>
      <c r="Q118" s="1" t="s">
        <v>247</v>
      </c>
      <c r="R118" s="1" t="s">
        <v>247</v>
      </c>
      <c r="S118" s="7"/>
      <c r="T118" s="16">
        <f t="shared" si="6"/>
        <v>30409.524931507185</v>
      </c>
      <c r="U118" s="6"/>
      <c r="V118" s="11">
        <v>1119058722.3485293</v>
      </c>
    </row>
    <row r="119" spans="1:22" x14ac:dyDescent="0.35">
      <c r="A119" s="1">
        <f t="shared" si="7"/>
        <v>113</v>
      </c>
      <c r="B119" s="25" t="s">
        <v>108</v>
      </c>
      <c r="C119" s="25"/>
      <c r="D119" s="6"/>
      <c r="E119" s="4">
        <v>2425000</v>
      </c>
      <c r="F119" s="4">
        <v>1939392</v>
      </c>
      <c r="G119" s="4"/>
      <c r="H119" s="2">
        <f t="shared" si="4"/>
        <v>4364392</v>
      </c>
      <c r="I119" s="4">
        <v>2425000</v>
      </c>
      <c r="J119" s="4">
        <v>1937797.2602739725</v>
      </c>
      <c r="K119" s="4"/>
      <c r="L119" s="2">
        <v>4362797.2602739725</v>
      </c>
      <c r="M119" s="1" t="s">
        <v>251</v>
      </c>
      <c r="N119" s="1" t="s">
        <v>247</v>
      </c>
      <c r="O119" s="1" t="s">
        <v>248</v>
      </c>
      <c r="P119" s="7">
        <f t="shared" si="5"/>
        <v>0.38986312095561199</v>
      </c>
      <c r="Q119" s="1" t="s">
        <v>247</v>
      </c>
      <c r="R119" s="1" t="s">
        <v>247</v>
      </c>
      <c r="S119" s="7"/>
      <c r="T119" s="16">
        <f t="shared" si="6"/>
        <v>1594.7397260274738</v>
      </c>
      <c r="U119" s="6"/>
      <c r="V119" s="11">
        <v>1119058722.3485293</v>
      </c>
    </row>
    <row r="120" spans="1:22" x14ac:dyDescent="0.35">
      <c r="A120" s="1">
        <f t="shared" si="7"/>
        <v>114</v>
      </c>
      <c r="B120" s="25" t="s">
        <v>109</v>
      </c>
      <c r="C120" s="25"/>
      <c r="D120" s="6"/>
      <c r="E120" s="4">
        <v>1785326</v>
      </c>
      <c r="F120" s="4">
        <v>1330006</v>
      </c>
      <c r="G120" s="3">
        <v>507884</v>
      </c>
      <c r="H120" s="2">
        <f t="shared" si="4"/>
        <v>3623216</v>
      </c>
      <c r="I120" s="5">
        <v>1785326</v>
      </c>
      <c r="J120" s="5">
        <v>1330005.9164931506</v>
      </c>
      <c r="K120" s="3">
        <v>354666.66666666669</v>
      </c>
      <c r="L120" s="2">
        <v>3469998.5831598169</v>
      </c>
      <c r="M120" s="1" t="s">
        <v>251</v>
      </c>
      <c r="N120" s="1" t="s">
        <v>247</v>
      </c>
      <c r="O120" s="1" t="s">
        <v>248</v>
      </c>
      <c r="P120" s="7">
        <f t="shared" si="5"/>
        <v>0.31008190310848499</v>
      </c>
      <c r="Q120" s="1" t="s">
        <v>247</v>
      </c>
      <c r="R120" s="1" t="s">
        <v>247</v>
      </c>
      <c r="S120" s="7"/>
      <c r="T120" s="16">
        <f t="shared" si="6"/>
        <v>153217.41684018308</v>
      </c>
      <c r="U120" s="6"/>
      <c r="V120" s="11">
        <v>1119058722.3485293</v>
      </c>
    </row>
    <row r="121" spans="1:22" x14ac:dyDescent="0.35">
      <c r="A121" s="1">
        <f t="shared" si="7"/>
        <v>115</v>
      </c>
      <c r="B121" s="25" t="s">
        <v>110</v>
      </c>
      <c r="C121" s="25"/>
      <c r="D121" s="6"/>
      <c r="E121" s="2">
        <v>2203427</v>
      </c>
      <c r="F121" s="2">
        <v>1569814</v>
      </c>
      <c r="G121" s="3">
        <v>538664</v>
      </c>
      <c r="H121" s="2">
        <f t="shared" si="4"/>
        <v>4311905</v>
      </c>
      <c r="I121" s="2">
        <v>2203427</v>
      </c>
      <c r="J121" s="2">
        <v>1568256.2421917806</v>
      </c>
      <c r="K121" s="3">
        <v>385875</v>
      </c>
      <c r="L121" s="2">
        <v>4157558.2421917804</v>
      </c>
      <c r="M121" s="1" t="s">
        <v>251</v>
      </c>
      <c r="N121" s="1" t="s">
        <v>247</v>
      </c>
      <c r="O121" s="1" t="s">
        <v>248</v>
      </c>
      <c r="P121" s="7">
        <f t="shared" si="5"/>
        <v>0.37152279493130247</v>
      </c>
      <c r="Q121" s="1" t="s">
        <v>247</v>
      </c>
      <c r="R121" s="1" t="s">
        <v>247</v>
      </c>
      <c r="S121" s="7"/>
      <c r="T121" s="16">
        <f t="shared" si="6"/>
        <v>154346.75780821964</v>
      </c>
      <c r="U121" s="6"/>
      <c r="V121" s="11">
        <v>1119058722.3485293</v>
      </c>
    </row>
    <row r="122" spans="1:22" x14ac:dyDescent="0.35">
      <c r="A122" s="1">
        <f t="shared" si="7"/>
        <v>116</v>
      </c>
      <c r="B122" s="25" t="s">
        <v>111</v>
      </c>
      <c r="C122" s="25"/>
      <c r="D122" s="6"/>
      <c r="E122" s="4">
        <v>2426981</v>
      </c>
      <c r="F122" s="4">
        <v>4332532</v>
      </c>
      <c r="G122" s="4"/>
      <c r="H122" s="2">
        <f t="shared" si="4"/>
        <v>6759513</v>
      </c>
      <c r="I122" s="4">
        <v>2426981</v>
      </c>
      <c r="J122" s="2">
        <v>1923442.0758356163</v>
      </c>
      <c r="K122" s="2"/>
      <c r="L122" s="2">
        <v>4350423.0758356163</v>
      </c>
      <c r="M122" s="1" t="s">
        <v>251</v>
      </c>
      <c r="N122" s="1" t="s">
        <v>247</v>
      </c>
      <c r="O122" s="1" t="s">
        <v>248</v>
      </c>
      <c r="P122" s="7">
        <f t="shared" si="5"/>
        <v>0.38875735374329023</v>
      </c>
      <c r="Q122" s="1" t="s">
        <v>247</v>
      </c>
      <c r="R122" s="1" t="s">
        <v>247</v>
      </c>
      <c r="S122" s="7"/>
      <c r="T122" s="16">
        <f t="shared" si="6"/>
        <v>2409089.9241643837</v>
      </c>
      <c r="U122" s="6"/>
      <c r="V122" s="11">
        <v>1119058722.3485293</v>
      </c>
    </row>
    <row r="123" spans="1:22" x14ac:dyDescent="0.35">
      <c r="A123" s="1">
        <f t="shared" si="7"/>
        <v>117</v>
      </c>
      <c r="B123" s="25" t="s">
        <v>112</v>
      </c>
      <c r="C123" s="25"/>
      <c r="D123" s="6"/>
      <c r="E123" s="2">
        <v>1500000</v>
      </c>
      <c r="F123" s="2">
        <v>1760345</v>
      </c>
      <c r="G123" s="3">
        <v>359158</v>
      </c>
      <c r="H123" s="2">
        <f t="shared" si="4"/>
        <v>3619503</v>
      </c>
      <c r="I123" s="2">
        <v>1500000</v>
      </c>
      <c r="J123" s="2">
        <v>1054900.7237260274</v>
      </c>
      <c r="K123" s="3">
        <v>204020.83333333334</v>
      </c>
      <c r="L123" s="2">
        <v>2758921.5570593611</v>
      </c>
      <c r="M123" s="1" t="s">
        <v>251</v>
      </c>
      <c r="N123" s="1" t="s">
        <v>247</v>
      </c>
      <c r="O123" s="1" t="s">
        <v>248</v>
      </c>
      <c r="P123" s="7">
        <f t="shared" si="5"/>
        <v>0.24653948018646504</v>
      </c>
      <c r="Q123" s="1" t="s">
        <v>247</v>
      </c>
      <c r="R123" s="1" t="s">
        <v>247</v>
      </c>
      <c r="S123" s="7"/>
      <c r="T123" s="16">
        <f t="shared" si="6"/>
        <v>860581.44294063887</v>
      </c>
      <c r="U123" s="6"/>
      <c r="V123" s="11">
        <v>1119058722.3485293</v>
      </c>
    </row>
    <row r="124" spans="1:22" x14ac:dyDescent="0.35">
      <c r="A124" s="1">
        <f t="shared" si="7"/>
        <v>118</v>
      </c>
      <c r="B124" s="25" t="s">
        <v>113</v>
      </c>
      <c r="C124" s="25"/>
      <c r="D124" s="6"/>
      <c r="E124" s="4">
        <v>2578760</v>
      </c>
      <c r="F124" s="4">
        <v>1842675</v>
      </c>
      <c r="G124" s="3">
        <v>546432</v>
      </c>
      <c r="H124" s="2">
        <f t="shared" si="4"/>
        <v>4967867</v>
      </c>
      <c r="I124" s="4">
        <v>2578760</v>
      </c>
      <c r="J124" s="4">
        <v>1842675</v>
      </c>
      <c r="K124" s="3">
        <v>393895.83333333331</v>
      </c>
      <c r="L124" s="2">
        <v>4815330.833333333</v>
      </c>
      <c r="M124" s="1" t="s">
        <v>251</v>
      </c>
      <c r="N124" s="1" t="s">
        <v>247</v>
      </c>
      <c r="O124" s="1" t="s">
        <v>248</v>
      </c>
      <c r="P124" s="7">
        <f t="shared" si="5"/>
        <v>0.43030189007665004</v>
      </c>
      <c r="Q124" s="1" t="s">
        <v>247</v>
      </c>
      <c r="R124" s="1" t="s">
        <v>247</v>
      </c>
      <c r="S124" s="7"/>
      <c r="T124" s="16">
        <f t="shared" si="6"/>
        <v>152536.16666666698</v>
      </c>
      <c r="U124" s="6"/>
      <c r="V124" s="11">
        <v>1119058722.3485293</v>
      </c>
    </row>
    <row r="125" spans="1:22" x14ac:dyDescent="0.35">
      <c r="A125" s="1">
        <f t="shared" si="7"/>
        <v>119</v>
      </c>
      <c r="B125" s="25" t="s">
        <v>114</v>
      </c>
      <c r="C125" s="25"/>
      <c r="D125" s="6"/>
      <c r="E125" s="4">
        <v>1659826</v>
      </c>
      <c r="F125" s="4">
        <v>1236388</v>
      </c>
      <c r="G125" s="4"/>
      <c r="H125" s="2">
        <f t="shared" si="4"/>
        <v>2896214</v>
      </c>
      <c r="I125" s="4">
        <v>1659826</v>
      </c>
      <c r="J125" s="5">
        <v>1235296.2533698631</v>
      </c>
      <c r="K125" s="5"/>
      <c r="L125" s="2">
        <v>2895122.2533698631</v>
      </c>
      <c r="M125" s="1" t="s">
        <v>251</v>
      </c>
      <c r="N125" s="1" t="s">
        <v>247</v>
      </c>
      <c r="O125" s="1" t="s">
        <v>248</v>
      </c>
      <c r="P125" s="7">
        <f t="shared" si="5"/>
        <v>0.25871048547782832</v>
      </c>
      <c r="Q125" s="1" t="s">
        <v>247</v>
      </c>
      <c r="R125" s="1" t="s">
        <v>247</v>
      </c>
      <c r="S125" s="7"/>
      <c r="T125" s="16">
        <v>0</v>
      </c>
      <c r="U125" s="6"/>
      <c r="V125" s="11">
        <v>1119058722.3485293</v>
      </c>
    </row>
    <row r="126" spans="1:22" x14ac:dyDescent="0.35">
      <c r="A126" s="1">
        <f t="shared" si="7"/>
        <v>120</v>
      </c>
      <c r="B126" s="25" t="s">
        <v>115</v>
      </c>
      <c r="C126" s="25"/>
      <c r="D126" s="6"/>
      <c r="E126" s="4">
        <v>2334854</v>
      </c>
      <c r="F126" s="4">
        <v>1676741</v>
      </c>
      <c r="G126" s="3">
        <v>525000</v>
      </c>
      <c r="H126" s="2">
        <v>4536595</v>
      </c>
      <c r="I126" s="4">
        <v>2330854</v>
      </c>
      <c r="J126" s="5">
        <v>1676740.8517260277</v>
      </c>
      <c r="K126" s="3">
        <v>358604.16666666669</v>
      </c>
      <c r="L126" s="2">
        <v>4366199.0183926942</v>
      </c>
      <c r="M126" s="1" t="s">
        <v>251</v>
      </c>
      <c r="N126" s="1" t="s">
        <v>247</v>
      </c>
      <c r="O126" s="1" t="s">
        <v>248</v>
      </c>
      <c r="P126" s="7">
        <f t="shared" si="5"/>
        <v>0.39016710483516942</v>
      </c>
      <c r="Q126" s="1" t="s">
        <v>247</v>
      </c>
      <c r="R126" s="1" t="s">
        <v>247</v>
      </c>
      <c r="S126" s="7"/>
      <c r="T126" s="16">
        <f t="shared" si="6"/>
        <v>170395.98160730582</v>
      </c>
      <c r="U126" s="6"/>
      <c r="V126" s="11">
        <v>1119058722.3485293</v>
      </c>
    </row>
    <row r="127" spans="1:22" x14ac:dyDescent="0.35">
      <c r="A127" s="1">
        <f t="shared" si="7"/>
        <v>121</v>
      </c>
      <c r="B127" s="25" t="s">
        <v>116</v>
      </c>
      <c r="C127" s="25"/>
      <c r="D127" s="6"/>
      <c r="E127" s="4">
        <v>1820000</v>
      </c>
      <c r="F127" s="4">
        <v>1289223.0136986303</v>
      </c>
      <c r="G127" s="3">
        <v>446250</v>
      </c>
      <c r="H127" s="2">
        <f t="shared" si="4"/>
        <v>3555473.01369863</v>
      </c>
      <c r="I127" s="4">
        <v>1820000</v>
      </c>
      <c r="J127" s="2">
        <v>1289223.0136986303</v>
      </c>
      <c r="K127" s="3">
        <v>335270.83333333331</v>
      </c>
      <c r="L127" s="2">
        <v>3444493.8470319635</v>
      </c>
      <c r="M127" s="1" t="s">
        <v>251</v>
      </c>
      <c r="N127" s="1" t="s">
        <v>247</v>
      </c>
      <c r="O127" s="1" t="s">
        <v>248</v>
      </c>
      <c r="P127" s="7">
        <f t="shared" si="5"/>
        <v>0.30780277908947662</v>
      </c>
      <c r="Q127" s="1" t="s">
        <v>247</v>
      </c>
      <c r="R127" s="1" t="s">
        <v>247</v>
      </c>
      <c r="S127" s="7"/>
      <c r="T127" s="16">
        <f t="shared" si="6"/>
        <v>110979.16666666651</v>
      </c>
      <c r="U127" s="6"/>
      <c r="V127" s="11">
        <v>1119058722.3485293</v>
      </c>
    </row>
    <row r="128" spans="1:22" x14ac:dyDescent="0.35">
      <c r="A128" s="1">
        <f t="shared" si="7"/>
        <v>122</v>
      </c>
      <c r="B128" s="25" t="s">
        <v>117</v>
      </c>
      <c r="C128" s="25"/>
      <c r="D128" s="6"/>
      <c r="E128" s="2">
        <v>1697668</v>
      </c>
      <c r="F128" s="2">
        <v>1281799</v>
      </c>
      <c r="G128" s="3">
        <v>534493</v>
      </c>
      <c r="H128" s="2">
        <f t="shared" si="4"/>
        <v>3513960</v>
      </c>
      <c r="I128" s="2">
        <v>1697668</v>
      </c>
      <c r="J128" s="2">
        <v>1281799.1200000001</v>
      </c>
      <c r="K128" s="3">
        <v>381645.83333333331</v>
      </c>
      <c r="L128" s="2">
        <v>3361112.9533333336</v>
      </c>
      <c r="M128" s="1" t="s">
        <v>251</v>
      </c>
      <c r="N128" s="1" t="s">
        <v>247</v>
      </c>
      <c r="O128" s="1" t="s">
        <v>248</v>
      </c>
      <c r="P128" s="7">
        <f t="shared" si="5"/>
        <v>0.30035179443304671</v>
      </c>
      <c r="Q128" s="1" t="s">
        <v>247</v>
      </c>
      <c r="R128" s="1" t="s">
        <v>247</v>
      </c>
      <c r="S128" s="7"/>
      <c r="T128" s="16">
        <f t="shared" si="6"/>
        <v>152847.0466666664</v>
      </c>
      <c r="U128" s="6"/>
      <c r="V128" s="11">
        <v>1119058722.3485293</v>
      </c>
    </row>
    <row r="129" spans="1:22" x14ac:dyDescent="0.35">
      <c r="A129" s="1">
        <f t="shared" si="7"/>
        <v>123</v>
      </c>
      <c r="B129" s="25" t="s">
        <v>118</v>
      </c>
      <c r="C129" s="25"/>
      <c r="D129" s="6"/>
      <c r="E129" s="2">
        <v>4353846</v>
      </c>
      <c r="F129" s="2">
        <v>3797307</v>
      </c>
      <c r="G129" s="2">
        <v>0</v>
      </c>
      <c r="H129" s="2">
        <v>8151153</v>
      </c>
      <c r="I129" s="2">
        <v>4189846</v>
      </c>
      <c r="J129" s="2">
        <v>3674338.6438356163</v>
      </c>
      <c r="K129" s="2">
        <v>0</v>
      </c>
      <c r="L129" s="2">
        <v>7864184.6438356163</v>
      </c>
      <c r="M129" s="1" t="s">
        <v>251</v>
      </c>
      <c r="N129" s="1" t="s">
        <v>247</v>
      </c>
      <c r="O129" s="1" t="s">
        <v>248</v>
      </c>
      <c r="P129" s="7">
        <f t="shared" si="5"/>
        <v>0.70274995286496922</v>
      </c>
      <c r="Q129" s="1" t="s">
        <v>247</v>
      </c>
      <c r="R129" s="1" t="s">
        <v>247</v>
      </c>
      <c r="S129" s="7"/>
      <c r="T129" s="16">
        <f t="shared" si="6"/>
        <v>286968.3561643837</v>
      </c>
      <c r="U129" s="6"/>
      <c r="V129" s="11">
        <v>1119058722.3485293</v>
      </c>
    </row>
    <row r="130" spans="1:22" x14ac:dyDescent="0.35">
      <c r="A130" s="1">
        <f t="shared" si="7"/>
        <v>124</v>
      </c>
      <c r="B130" s="25" t="s">
        <v>119</v>
      </c>
      <c r="C130" s="25"/>
      <c r="D130" s="6"/>
      <c r="E130" s="4">
        <v>3461000</v>
      </c>
      <c r="F130" s="4">
        <v>2587072</v>
      </c>
      <c r="G130" s="3">
        <v>498966</v>
      </c>
      <c r="H130" s="2">
        <f t="shared" si="4"/>
        <v>6547038</v>
      </c>
      <c r="I130" s="4">
        <v>3461000</v>
      </c>
      <c r="J130" s="4">
        <v>2587072</v>
      </c>
      <c r="K130" s="3">
        <v>345625</v>
      </c>
      <c r="L130" s="2">
        <v>6393697</v>
      </c>
      <c r="M130" s="1" t="s">
        <v>251</v>
      </c>
      <c r="N130" s="1" t="s">
        <v>247</v>
      </c>
      <c r="O130" s="1" t="s">
        <v>248</v>
      </c>
      <c r="P130" s="7">
        <f t="shared" si="5"/>
        <v>0.57134597785733465</v>
      </c>
      <c r="Q130" s="1" t="s">
        <v>247</v>
      </c>
      <c r="R130" s="1" t="s">
        <v>247</v>
      </c>
      <c r="S130" s="7"/>
      <c r="T130" s="16">
        <f t="shared" si="6"/>
        <v>153341</v>
      </c>
      <c r="U130" s="6"/>
      <c r="V130" s="11">
        <v>1119058722.3485293</v>
      </c>
    </row>
    <row r="131" spans="1:22" x14ac:dyDescent="0.35">
      <c r="A131" s="1">
        <f t="shared" si="7"/>
        <v>125</v>
      </c>
      <c r="B131" s="25" t="s">
        <v>120</v>
      </c>
      <c r="C131" s="25"/>
      <c r="D131" s="6"/>
      <c r="E131" s="4">
        <v>3181941</v>
      </c>
      <c r="F131" s="4">
        <v>1918068</v>
      </c>
      <c r="G131" s="4"/>
      <c r="H131" s="2">
        <f t="shared" si="4"/>
        <v>5100009</v>
      </c>
      <c r="I131" s="2">
        <v>3181941</v>
      </c>
      <c r="J131" s="2">
        <v>1915976.0512876716</v>
      </c>
      <c r="K131" s="2"/>
      <c r="L131" s="2">
        <v>5097917.0512876716</v>
      </c>
      <c r="M131" s="1" t="s">
        <v>251</v>
      </c>
      <c r="N131" s="1" t="s">
        <v>247</v>
      </c>
      <c r="O131" s="1" t="s">
        <v>248</v>
      </c>
      <c r="P131" s="7">
        <f t="shared" si="5"/>
        <v>0.45555402495669317</v>
      </c>
      <c r="Q131" s="1" t="s">
        <v>247</v>
      </c>
      <c r="R131" s="1" t="s">
        <v>247</v>
      </c>
      <c r="S131" s="7"/>
      <c r="T131" s="16">
        <f t="shared" si="6"/>
        <v>2091.9487123284489</v>
      </c>
      <c r="U131" s="6"/>
      <c r="V131" s="11">
        <v>1119058722.3485293</v>
      </c>
    </row>
    <row r="132" spans="1:22" ht="36" x14ac:dyDescent="0.35">
      <c r="A132" s="1">
        <f t="shared" si="7"/>
        <v>126</v>
      </c>
      <c r="B132" s="25" t="s">
        <v>121</v>
      </c>
      <c r="C132" s="25"/>
      <c r="D132" s="6"/>
      <c r="E132" s="4">
        <v>2331243</v>
      </c>
      <c r="F132" s="4">
        <v>1724484</v>
      </c>
      <c r="G132" s="3">
        <v>510041</v>
      </c>
      <c r="H132" s="2">
        <f t="shared" si="4"/>
        <v>4565768</v>
      </c>
      <c r="I132" s="4">
        <v>2331243</v>
      </c>
      <c r="J132" s="4">
        <v>1715919.4544657534</v>
      </c>
      <c r="K132" s="3">
        <v>356854.16666666669</v>
      </c>
      <c r="L132" s="2">
        <v>4404016.6211324204</v>
      </c>
      <c r="M132" s="1" t="s">
        <v>251</v>
      </c>
      <c r="N132" s="1" t="s">
        <v>247</v>
      </c>
      <c r="O132" s="1" t="s">
        <v>248</v>
      </c>
      <c r="P132" s="7">
        <f t="shared" si="5"/>
        <v>0.39354651665552143</v>
      </c>
      <c r="Q132" s="1" t="s">
        <v>247</v>
      </c>
      <c r="R132" s="1" t="s">
        <v>247</v>
      </c>
      <c r="S132" s="7"/>
      <c r="T132" s="16">
        <f t="shared" si="6"/>
        <v>161751.37886757962</v>
      </c>
      <c r="U132" s="6"/>
      <c r="V132" s="11">
        <v>1119058722.3485293</v>
      </c>
    </row>
    <row r="133" spans="1:22" x14ac:dyDescent="0.35">
      <c r="A133" s="1">
        <f t="shared" si="7"/>
        <v>127</v>
      </c>
      <c r="B133" s="25" t="s">
        <v>122</v>
      </c>
      <c r="C133" s="25"/>
      <c r="D133" s="6"/>
      <c r="E133" s="2">
        <v>1810680</v>
      </c>
      <c r="F133" s="2">
        <v>1386395</v>
      </c>
      <c r="G133" s="2">
        <v>570021</v>
      </c>
      <c r="H133" s="2">
        <f t="shared" si="4"/>
        <v>3767096</v>
      </c>
      <c r="I133" s="2">
        <v>1810680</v>
      </c>
      <c r="J133" s="2">
        <v>1386395</v>
      </c>
      <c r="K133" s="2">
        <v>400020.83333333331</v>
      </c>
      <c r="L133" s="2">
        <v>3597095.8333333335</v>
      </c>
      <c r="M133" s="1" t="s">
        <v>251</v>
      </c>
      <c r="N133" s="1" t="s">
        <v>247</v>
      </c>
      <c r="O133" s="1" t="s">
        <v>248</v>
      </c>
      <c r="P133" s="7">
        <f t="shared" si="5"/>
        <v>0.32143941702936146</v>
      </c>
      <c r="Q133" s="1" t="s">
        <v>247</v>
      </c>
      <c r="R133" s="1" t="s">
        <v>247</v>
      </c>
      <c r="S133" s="7"/>
      <c r="T133" s="16">
        <f t="shared" si="6"/>
        <v>170000.16666666651</v>
      </c>
      <c r="U133" s="6"/>
      <c r="V133" s="11">
        <v>1119058722.3485293</v>
      </c>
    </row>
    <row r="134" spans="1:22" x14ac:dyDescent="0.35">
      <c r="A134" s="1">
        <f t="shared" si="7"/>
        <v>128</v>
      </c>
      <c r="B134" s="25" t="s">
        <v>123</v>
      </c>
      <c r="C134" s="25"/>
      <c r="D134" s="6"/>
      <c r="E134" s="2">
        <v>1906226</v>
      </c>
      <c r="F134" s="2">
        <v>1372078</v>
      </c>
      <c r="G134" s="3">
        <v>507884</v>
      </c>
      <c r="H134" s="2">
        <f t="shared" si="4"/>
        <v>3786188</v>
      </c>
      <c r="I134" s="2">
        <v>1906226</v>
      </c>
      <c r="J134" s="2">
        <v>1370824</v>
      </c>
      <c r="K134" s="2">
        <v>354666.66666666669</v>
      </c>
      <c r="L134" s="2">
        <v>3631716.6666666665</v>
      </c>
      <c r="M134" s="1" t="s">
        <v>251</v>
      </c>
      <c r="N134" s="1" t="s">
        <v>247</v>
      </c>
      <c r="O134" s="1" t="s">
        <v>248</v>
      </c>
      <c r="P134" s="7">
        <f t="shared" si="5"/>
        <v>0.32453316292865397</v>
      </c>
      <c r="Q134" s="1" t="s">
        <v>247</v>
      </c>
      <c r="R134" s="1" t="s">
        <v>247</v>
      </c>
      <c r="S134" s="7"/>
      <c r="T134" s="16">
        <f t="shared" si="6"/>
        <v>154471.33333333349</v>
      </c>
      <c r="U134" s="6"/>
      <c r="V134" s="11">
        <v>1119058722.3485293</v>
      </c>
    </row>
    <row r="135" spans="1:22" x14ac:dyDescent="0.35">
      <c r="A135" s="1">
        <f t="shared" si="7"/>
        <v>129</v>
      </c>
      <c r="B135" s="25" t="s">
        <v>124</v>
      </c>
      <c r="C135" s="25"/>
      <c r="D135" s="6"/>
      <c r="E135" s="4">
        <v>2539919</v>
      </c>
      <c r="F135" s="4">
        <v>1781747</v>
      </c>
      <c r="G135" s="4"/>
      <c r="H135" s="2">
        <v>4321666</v>
      </c>
      <c r="I135" s="4">
        <v>2539919</v>
      </c>
      <c r="J135" s="4">
        <v>1781746.738410959</v>
      </c>
      <c r="K135" s="4"/>
      <c r="L135" s="2">
        <v>4321665.738410959</v>
      </c>
      <c r="M135" s="1" t="s">
        <v>251</v>
      </c>
      <c r="N135" s="1" t="s">
        <v>247</v>
      </c>
      <c r="O135" s="1" t="s">
        <v>248</v>
      </c>
      <c r="P135" s="7">
        <f t="shared" si="5"/>
        <v>0.3861875746199655</v>
      </c>
      <c r="Q135" s="1" t="s">
        <v>247</v>
      </c>
      <c r="R135" s="1" t="s">
        <v>247</v>
      </c>
      <c r="S135" s="7"/>
      <c r="T135" s="16">
        <v>0</v>
      </c>
      <c r="U135" s="6"/>
      <c r="V135" s="11">
        <v>1119058722.3485293</v>
      </c>
    </row>
    <row r="136" spans="1:22" x14ac:dyDescent="0.35">
      <c r="A136" s="1">
        <f t="shared" si="7"/>
        <v>130</v>
      </c>
      <c r="B136" s="25" t="s">
        <v>125</v>
      </c>
      <c r="C136" s="25"/>
      <c r="D136" s="6"/>
      <c r="E136" s="4">
        <v>3125468</v>
      </c>
      <c r="F136" s="4">
        <v>2304556</v>
      </c>
      <c r="G136" s="3">
        <v>672750</v>
      </c>
      <c r="H136" s="2">
        <f t="shared" ref="H136:H199" si="8">E136+F136+G136</f>
        <v>6102774</v>
      </c>
      <c r="I136" s="4">
        <v>3125468</v>
      </c>
      <c r="J136" s="2">
        <v>2302501.1254794518</v>
      </c>
      <c r="K136" s="3">
        <v>471308.33333333331</v>
      </c>
      <c r="L136" s="2">
        <v>5899277.4588127853</v>
      </c>
      <c r="M136" s="1" t="s">
        <v>251</v>
      </c>
      <c r="N136" s="1" t="s">
        <v>247</v>
      </c>
      <c r="O136" s="1" t="s">
        <v>248</v>
      </c>
      <c r="P136" s="7">
        <f t="shared" ref="P136:P199" si="9">L136*100/V136</f>
        <v>0.52716424446718746</v>
      </c>
      <c r="Q136" s="1" t="s">
        <v>247</v>
      </c>
      <c r="R136" s="1" t="s">
        <v>247</v>
      </c>
      <c r="S136" s="7"/>
      <c r="T136" s="16">
        <f t="shared" ref="T136:T199" si="10">H136-L136</f>
        <v>203496.54118721467</v>
      </c>
      <c r="U136" s="6"/>
      <c r="V136" s="11">
        <v>1119058722.3485293</v>
      </c>
    </row>
    <row r="137" spans="1:22" x14ac:dyDescent="0.35">
      <c r="A137" s="1">
        <f t="shared" ref="A137:A200" si="11">A136+1</f>
        <v>131</v>
      </c>
      <c r="B137" s="25" t="s">
        <v>126</v>
      </c>
      <c r="C137" s="25"/>
      <c r="D137" s="6"/>
      <c r="E137" s="2">
        <v>6026260</v>
      </c>
      <c r="F137" s="2">
        <v>5310036</v>
      </c>
      <c r="G137" s="3">
        <v>367500</v>
      </c>
      <c r="H137" s="2">
        <f t="shared" si="8"/>
        <v>11703796</v>
      </c>
      <c r="I137" s="2">
        <v>5576160</v>
      </c>
      <c r="J137" s="2">
        <v>3183980.2906301371</v>
      </c>
      <c r="K137" s="3">
        <v>235083.33333333334</v>
      </c>
      <c r="L137" s="2">
        <v>8995223.6239634715</v>
      </c>
      <c r="M137" s="1" t="s">
        <v>251</v>
      </c>
      <c r="N137" s="1" t="s">
        <v>247</v>
      </c>
      <c r="O137" s="1" t="s">
        <v>248</v>
      </c>
      <c r="P137" s="7">
        <f t="shared" si="9"/>
        <v>0.80382051846980029</v>
      </c>
      <c r="Q137" s="1" t="s">
        <v>247</v>
      </c>
      <c r="R137" s="1" t="s">
        <v>247</v>
      </c>
      <c r="S137" s="7"/>
      <c r="T137" s="16">
        <f t="shared" si="10"/>
        <v>2708572.3760365285</v>
      </c>
      <c r="U137" s="6"/>
      <c r="V137" s="11">
        <v>1119058722.3485293</v>
      </c>
    </row>
    <row r="138" spans="1:22" x14ac:dyDescent="0.35">
      <c r="A138" s="1">
        <f t="shared" si="11"/>
        <v>132</v>
      </c>
      <c r="B138" s="25" t="s">
        <v>127</v>
      </c>
      <c r="C138" s="25"/>
      <c r="D138" s="6"/>
      <c r="E138" s="2">
        <v>6365441</v>
      </c>
      <c r="F138" s="2">
        <v>3582768</v>
      </c>
      <c r="G138" s="2"/>
      <c r="H138" s="2">
        <f t="shared" si="8"/>
        <v>9948209</v>
      </c>
      <c r="I138" s="2">
        <v>6365441</v>
      </c>
      <c r="J138" s="2">
        <v>3582768.2584109586</v>
      </c>
      <c r="K138" s="2"/>
      <c r="L138" s="2">
        <v>9948209.2584109586</v>
      </c>
      <c r="M138" s="1" t="s">
        <v>251</v>
      </c>
      <c r="N138" s="1" t="s">
        <v>247</v>
      </c>
      <c r="O138" s="1" t="s">
        <v>248</v>
      </c>
      <c r="P138" s="7">
        <f t="shared" si="9"/>
        <v>0.88898009190554361</v>
      </c>
      <c r="Q138" s="1" t="s">
        <v>247</v>
      </c>
      <c r="R138" s="1" t="s">
        <v>247</v>
      </c>
      <c r="S138" s="7"/>
      <c r="T138" s="16">
        <v>0</v>
      </c>
      <c r="U138" s="6"/>
      <c r="V138" s="11">
        <v>1119058722.3485293</v>
      </c>
    </row>
    <row r="139" spans="1:22" x14ac:dyDescent="0.35">
      <c r="A139" s="1">
        <f t="shared" si="11"/>
        <v>133</v>
      </c>
      <c r="B139" s="25" t="s">
        <v>128</v>
      </c>
      <c r="C139" s="25"/>
      <c r="D139" s="6"/>
      <c r="E139" s="5">
        <v>1960672</v>
      </c>
      <c r="F139" s="5">
        <v>1409474</v>
      </c>
      <c r="G139" s="3">
        <v>498750</v>
      </c>
      <c r="H139" s="2">
        <f t="shared" si="8"/>
        <v>3868896</v>
      </c>
      <c r="I139" s="5">
        <v>1943549</v>
      </c>
      <c r="J139" s="5">
        <v>1396398.6075616439</v>
      </c>
      <c r="K139" s="3">
        <v>396812.5</v>
      </c>
      <c r="L139" s="2">
        <v>3736760.1075616442</v>
      </c>
      <c r="M139" s="1" t="s">
        <v>251</v>
      </c>
      <c r="N139" s="1" t="s">
        <v>247</v>
      </c>
      <c r="O139" s="1" t="s">
        <v>248</v>
      </c>
      <c r="P139" s="7">
        <f t="shared" si="9"/>
        <v>0.33391993046794155</v>
      </c>
      <c r="Q139" s="1" t="s">
        <v>247</v>
      </c>
      <c r="R139" s="1" t="s">
        <v>247</v>
      </c>
      <c r="S139" s="7"/>
      <c r="T139" s="16">
        <f t="shared" si="10"/>
        <v>132135.89243835583</v>
      </c>
      <c r="U139" s="6"/>
      <c r="V139" s="11">
        <v>1119058722.3485293</v>
      </c>
    </row>
    <row r="140" spans="1:22" x14ac:dyDescent="0.35">
      <c r="A140" s="1">
        <f t="shared" si="11"/>
        <v>134</v>
      </c>
      <c r="B140" s="25" t="s">
        <v>129</v>
      </c>
      <c r="C140" s="25"/>
      <c r="D140" s="6"/>
      <c r="E140" s="4">
        <v>2157109</v>
      </c>
      <c r="F140" s="4">
        <v>1528055</v>
      </c>
      <c r="G140" s="4"/>
      <c r="H140" s="2">
        <f t="shared" si="8"/>
        <v>3685164</v>
      </c>
      <c r="I140" s="4">
        <v>851009</v>
      </c>
      <c r="J140" s="4">
        <v>607112.58717808221</v>
      </c>
      <c r="K140" s="4"/>
      <c r="L140" s="2">
        <v>1458121.5871780822</v>
      </c>
      <c r="M140" s="1" t="s">
        <v>251</v>
      </c>
      <c r="N140" s="1" t="s">
        <v>247</v>
      </c>
      <c r="O140" s="1" t="s">
        <v>248</v>
      </c>
      <c r="P140" s="7">
        <f t="shared" si="9"/>
        <v>0.13029893410043519</v>
      </c>
      <c r="Q140" s="1" t="s">
        <v>247</v>
      </c>
      <c r="R140" s="1" t="s">
        <v>247</v>
      </c>
      <c r="S140" s="7"/>
      <c r="T140" s="16">
        <f t="shared" si="10"/>
        <v>2227042.4128219178</v>
      </c>
      <c r="U140" s="6"/>
      <c r="V140" s="11">
        <v>1119058722.3485293</v>
      </c>
    </row>
    <row r="141" spans="1:22" x14ac:dyDescent="0.35">
      <c r="A141" s="1">
        <f t="shared" si="11"/>
        <v>135</v>
      </c>
      <c r="B141" s="25" t="s">
        <v>130</v>
      </c>
      <c r="C141" s="25"/>
      <c r="D141" s="6"/>
      <c r="E141" s="4">
        <v>2182943</v>
      </c>
      <c r="F141" s="4">
        <v>1572174</v>
      </c>
      <c r="G141" s="4">
        <v>533630</v>
      </c>
      <c r="H141" s="2">
        <f t="shared" si="8"/>
        <v>4288747</v>
      </c>
      <c r="I141" s="4">
        <v>2182943</v>
      </c>
      <c r="J141" s="4">
        <v>1570738.8916164383</v>
      </c>
      <c r="K141" s="4">
        <v>380770.83333333331</v>
      </c>
      <c r="L141" s="2">
        <v>4134452.724949772</v>
      </c>
      <c r="M141" s="1" t="s">
        <v>251</v>
      </c>
      <c r="N141" s="1" t="s">
        <v>247</v>
      </c>
      <c r="O141" s="1" t="s">
        <v>248</v>
      </c>
      <c r="P141" s="7">
        <f t="shared" si="9"/>
        <v>0.36945806706845025</v>
      </c>
      <c r="Q141" s="1" t="s">
        <v>247</v>
      </c>
      <c r="R141" s="1" t="s">
        <v>247</v>
      </c>
      <c r="S141" s="7"/>
      <c r="T141" s="16">
        <f t="shared" si="10"/>
        <v>154294.275050228</v>
      </c>
      <c r="U141" s="6"/>
      <c r="V141" s="11">
        <v>1119058722.3485293</v>
      </c>
    </row>
    <row r="142" spans="1:22" x14ac:dyDescent="0.35">
      <c r="A142" s="1">
        <f t="shared" si="11"/>
        <v>136</v>
      </c>
      <c r="B142" s="25" t="s">
        <v>131</v>
      </c>
      <c r="C142" s="25"/>
      <c r="D142" s="6"/>
      <c r="E142" s="4">
        <v>2700000</v>
      </c>
      <c r="F142" s="4">
        <v>1105841</v>
      </c>
      <c r="G142" s="3">
        <v>303925</v>
      </c>
      <c r="H142" s="2">
        <f t="shared" si="8"/>
        <v>4109766</v>
      </c>
      <c r="I142" s="4">
        <v>2450000</v>
      </c>
      <c r="J142" s="4">
        <v>1003627.3972602739</v>
      </c>
      <c r="K142" s="3">
        <v>303925</v>
      </c>
      <c r="L142" s="2">
        <v>3757552.3972602738</v>
      </c>
      <c r="M142" s="1" t="s">
        <v>251</v>
      </c>
      <c r="N142" s="1" t="s">
        <v>247</v>
      </c>
      <c r="O142" s="1" t="s">
        <v>248</v>
      </c>
      <c r="P142" s="7">
        <f t="shared" si="9"/>
        <v>0.33577794643112474</v>
      </c>
      <c r="Q142" s="1" t="s">
        <v>247</v>
      </c>
      <c r="R142" s="1" t="s">
        <v>247</v>
      </c>
      <c r="S142" s="7"/>
      <c r="T142" s="16">
        <f t="shared" si="10"/>
        <v>352213.60273972619</v>
      </c>
      <c r="U142" s="6"/>
      <c r="V142" s="11">
        <v>1119058722.3485293</v>
      </c>
    </row>
    <row r="143" spans="1:22" x14ac:dyDescent="0.35">
      <c r="A143" s="1">
        <f t="shared" si="11"/>
        <v>137</v>
      </c>
      <c r="B143" s="25" t="s">
        <v>132</v>
      </c>
      <c r="C143" s="25"/>
      <c r="D143" s="6"/>
      <c r="E143" s="2">
        <v>3160381</v>
      </c>
      <c r="F143" s="2">
        <v>2337165</v>
      </c>
      <c r="G143" s="2">
        <v>0</v>
      </c>
      <c r="H143" s="2">
        <v>5497546</v>
      </c>
      <c r="I143" s="2">
        <v>2979338</v>
      </c>
      <c r="J143" s="2">
        <v>2177351.0625753421</v>
      </c>
      <c r="K143" s="2">
        <v>0</v>
      </c>
      <c r="L143" s="2">
        <v>5156689.0625753421</v>
      </c>
      <c r="M143" s="1" t="s">
        <v>251</v>
      </c>
      <c r="N143" s="1" t="s">
        <v>247</v>
      </c>
      <c r="O143" s="1" t="s">
        <v>248</v>
      </c>
      <c r="P143" s="7">
        <f t="shared" si="9"/>
        <v>0.46080593981280799</v>
      </c>
      <c r="Q143" s="1" t="s">
        <v>247</v>
      </c>
      <c r="R143" s="1" t="s">
        <v>247</v>
      </c>
      <c r="S143" s="7"/>
      <c r="T143" s="16">
        <f t="shared" si="10"/>
        <v>340856.93742465787</v>
      </c>
      <c r="U143" s="6"/>
      <c r="V143" s="11">
        <v>1119058722.3485293</v>
      </c>
    </row>
    <row r="144" spans="1:22" x14ac:dyDescent="0.35">
      <c r="A144" s="1">
        <f t="shared" si="11"/>
        <v>138</v>
      </c>
      <c r="B144" s="25" t="s">
        <v>133</v>
      </c>
      <c r="C144" s="25"/>
      <c r="D144" s="6"/>
      <c r="E144" s="2">
        <v>1919174</v>
      </c>
      <c r="F144" s="2">
        <v>1437661</v>
      </c>
      <c r="G144" s="3">
        <v>517377</v>
      </c>
      <c r="H144" s="2">
        <f t="shared" si="8"/>
        <v>3874212</v>
      </c>
      <c r="I144" s="2">
        <v>1919174</v>
      </c>
      <c r="J144" s="2">
        <v>1437661</v>
      </c>
      <c r="K144" s="3">
        <v>364291.66666666669</v>
      </c>
      <c r="L144" s="2">
        <v>3721126.6666666665</v>
      </c>
      <c r="M144" s="1" t="s">
        <v>251</v>
      </c>
      <c r="N144" s="1" t="s">
        <v>247</v>
      </c>
      <c r="O144" s="1" t="s">
        <v>248</v>
      </c>
      <c r="P144" s="7">
        <f t="shared" si="9"/>
        <v>0.33252291344079499</v>
      </c>
      <c r="Q144" s="1" t="s">
        <v>247</v>
      </c>
      <c r="R144" s="1" t="s">
        <v>247</v>
      </c>
      <c r="S144" s="7"/>
      <c r="T144" s="16">
        <f t="shared" si="10"/>
        <v>153085.33333333349</v>
      </c>
      <c r="U144" s="6"/>
      <c r="V144" s="11">
        <v>1119058722.3485293</v>
      </c>
    </row>
    <row r="145" spans="1:22" ht="36" x14ac:dyDescent="0.35">
      <c r="A145" s="1">
        <f t="shared" si="11"/>
        <v>139</v>
      </c>
      <c r="B145" s="25" t="s">
        <v>134</v>
      </c>
      <c r="C145" s="25"/>
      <c r="D145" s="6"/>
      <c r="E145" s="5">
        <v>2511825</v>
      </c>
      <c r="F145" s="5">
        <v>1994168</v>
      </c>
      <c r="G145" s="3">
        <v>533400</v>
      </c>
      <c r="H145" s="2">
        <f t="shared" si="8"/>
        <v>5039393</v>
      </c>
      <c r="I145" s="5">
        <v>2511825</v>
      </c>
      <c r="J145" s="5">
        <v>1994168.4328767126</v>
      </c>
      <c r="K145" s="3">
        <v>375229.16666666669</v>
      </c>
      <c r="L145" s="2">
        <v>4881222.5995433796</v>
      </c>
      <c r="M145" s="1" t="s">
        <v>251</v>
      </c>
      <c r="N145" s="1" t="s">
        <v>247</v>
      </c>
      <c r="O145" s="1" t="s">
        <v>248</v>
      </c>
      <c r="P145" s="7">
        <f t="shared" si="9"/>
        <v>0.43619003203865198</v>
      </c>
      <c r="Q145" s="1" t="s">
        <v>247</v>
      </c>
      <c r="R145" s="1" t="s">
        <v>247</v>
      </c>
      <c r="S145" s="7"/>
      <c r="T145" s="16">
        <f t="shared" si="10"/>
        <v>158170.40045662038</v>
      </c>
      <c r="U145" s="6"/>
      <c r="V145" s="11">
        <v>1119058722.3485293</v>
      </c>
    </row>
    <row r="146" spans="1:22" x14ac:dyDescent="0.35">
      <c r="A146" s="1">
        <f t="shared" si="11"/>
        <v>140</v>
      </c>
      <c r="B146" s="25" t="s">
        <v>135</v>
      </c>
      <c r="C146" s="25"/>
      <c r="D146" s="6"/>
      <c r="E146" s="4">
        <v>2303967</v>
      </c>
      <c r="F146" s="4">
        <v>1672640</v>
      </c>
      <c r="G146" s="3">
        <v>518700</v>
      </c>
      <c r="H146" s="2">
        <f t="shared" si="8"/>
        <v>4495307</v>
      </c>
      <c r="I146" s="4">
        <v>2303967</v>
      </c>
      <c r="J146" s="2">
        <v>1672639.650410959</v>
      </c>
      <c r="K146" s="3">
        <v>364291.66666666669</v>
      </c>
      <c r="L146" s="2">
        <v>4340898.3170776255</v>
      </c>
      <c r="M146" s="1" t="s">
        <v>251</v>
      </c>
      <c r="N146" s="1" t="s">
        <v>247</v>
      </c>
      <c r="O146" s="1" t="s">
        <v>248</v>
      </c>
      <c r="P146" s="7">
        <f t="shared" si="9"/>
        <v>0.38790621353341798</v>
      </c>
      <c r="Q146" s="1" t="s">
        <v>247</v>
      </c>
      <c r="R146" s="1" t="s">
        <v>247</v>
      </c>
      <c r="S146" s="7"/>
      <c r="T146" s="16">
        <f t="shared" si="10"/>
        <v>154408.68292237446</v>
      </c>
      <c r="U146" s="6"/>
      <c r="V146" s="11">
        <v>1119058722.3485293</v>
      </c>
    </row>
    <row r="147" spans="1:22" x14ac:dyDescent="0.35">
      <c r="A147" s="1">
        <f t="shared" si="11"/>
        <v>141</v>
      </c>
      <c r="B147" s="25" t="s">
        <v>136</v>
      </c>
      <c r="C147" s="25"/>
      <c r="D147" s="6"/>
      <c r="E147" s="2">
        <v>2422845</v>
      </c>
      <c r="F147" s="2">
        <v>1696037</v>
      </c>
      <c r="G147" s="3">
        <v>529315</v>
      </c>
      <c r="H147" s="2">
        <f t="shared" si="8"/>
        <v>4648197</v>
      </c>
      <c r="I147" s="2">
        <v>2422845</v>
      </c>
      <c r="J147" s="2">
        <v>1694443.9763287674</v>
      </c>
      <c r="K147" s="3">
        <v>376395.83333333331</v>
      </c>
      <c r="L147" s="2">
        <v>4493684.8096621009</v>
      </c>
      <c r="M147" s="1" t="s">
        <v>251</v>
      </c>
      <c r="N147" s="1" t="s">
        <v>247</v>
      </c>
      <c r="O147" s="1" t="s">
        <v>248</v>
      </c>
      <c r="P147" s="7">
        <f t="shared" si="9"/>
        <v>0.40155933910522246</v>
      </c>
      <c r="Q147" s="1" t="s">
        <v>247</v>
      </c>
      <c r="R147" s="1" t="s">
        <v>247</v>
      </c>
      <c r="S147" s="7"/>
      <c r="T147" s="16">
        <f t="shared" si="10"/>
        <v>154512.19033789914</v>
      </c>
      <c r="U147" s="6"/>
      <c r="V147" s="11">
        <v>1119058722.3485293</v>
      </c>
    </row>
    <row r="148" spans="1:22" x14ac:dyDescent="0.35">
      <c r="A148" s="1">
        <f t="shared" si="11"/>
        <v>142</v>
      </c>
      <c r="B148" s="25" t="s">
        <v>137</v>
      </c>
      <c r="C148" s="25"/>
      <c r="D148" s="6"/>
      <c r="E148" s="2">
        <v>2509470</v>
      </c>
      <c r="F148" s="2">
        <v>1467947</v>
      </c>
      <c r="G148" s="3">
        <v>694537</v>
      </c>
      <c r="H148" s="2">
        <f t="shared" si="8"/>
        <v>4671954</v>
      </c>
      <c r="I148" s="2">
        <v>2509470</v>
      </c>
      <c r="J148" s="2">
        <v>1467947</v>
      </c>
      <c r="K148" s="3">
        <v>493541.66666666669</v>
      </c>
      <c r="L148" s="2">
        <v>4470958.666666667</v>
      </c>
      <c r="M148" s="1" t="s">
        <v>251</v>
      </c>
      <c r="N148" s="1" t="s">
        <v>247</v>
      </c>
      <c r="O148" s="1" t="s">
        <v>248</v>
      </c>
      <c r="P148" s="7">
        <f t="shared" si="9"/>
        <v>0.39952851243441656</v>
      </c>
      <c r="Q148" s="1" t="s">
        <v>247</v>
      </c>
      <c r="R148" s="1" t="s">
        <v>247</v>
      </c>
      <c r="S148" s="7"/>
      <c r="T148" s="16">
        <f t="shared" si="10"/>
        <v>200995.33333333302</v>
      </c>
      <c r="U148" s="6"/>
      <c r="V148" s="11">
        <v>1119058722.3485293</v>
      </c>
    </row>
    <row r="149" spans="1:22" x14ac:dyDescent="0.35">
      <c r="A149" s="1">
        <f t="shared" si="11"/>
        <v>143</v>
      </c>
      <c r="B149" s="25" t="s">
        <v>138</v>
      </c>
      <c r="C149" s="25"/>
      <c r="D149" s="6"/>
      <c r="E149" s="2">
        <v>7385694</v>
      </c>
      <c r="F149" s="2">
        <v>4461482</v>
      </c>
      <c r="G149" s="2">
        <v>918406</v>
      </c>
      <c r="H149" s="2">
        <v>12765582</v>
      </c>
      <c r="I149" s="2">
        <v>7385694</v>
      </c>
      <c r="J149" s="2">
        <v>4432343.5151780825</v>
      </c>
      <c r="K149" s="2">
        <v>560250</v>
      </c>
      <c r="L149" s="2">
        <v>12378287.515178083</v>
      </c>
      <c r="M149" s="1" t="s">
        <v>251</v>
      </c>
      <c r="N149" s="1" t="s">
        <v>247</v>
      </c>
      <c r="O149" s="1" t="s">
        <v>248</v>
      </c>
      <c r="P149" s="7">
        <f t="shared" si="9"/>
        <v>1.1061338666124869</v>
      </c>
      <c r="Q149" s="1" t="s">
        <v>247</v>
      </c>
      <c r="R149" s="1" t="s">
        <v>247</v>
      </c>
      <c r="S149" s="7"/>
      <c r="T149" s="16">
        <f t="shared" si="10"/>
        <v>387294.48482191749</v>
      </c>
      <c r="U149" s="6"/>
      <c r="V149" s="11">
        <v>1119058722.3485293</v>
      </c>
    </row>
    <row r="150" spans="1:22" x14ac:dyDescent="0.35">
      <c r="A150" s="1">
        <f t="shared" si="11"/>
        <v>144</v>
      </c>
      <c r="B150" s="25" t="s">
        <v>139</v>
      </c>
      <c r="C150" s="25"/>
      <c r="D150" s="6"/>
      <c r="E150" s="5">
        <v>2591000</v>
      </c>
      <c r="F150" s="5">
        <v>3381255</v>
      </c>
      <c r="G150" s="5"/>
      <c r="H150" s="2">
        <f t="shared" si="8"/>
        <v>5972255</v>
      </c>
      <c r="I150" s="5">
        <v>2591000</v>
      </c>
      <c r="J150" s="5">
        <v>1872263.6712328766</v>
      </c>
      <c r="K150" s="5"/>
      <c r="L150" s="2">
        <v>4463263.6712328764</v>
      </c>
      <c r="M150" s="1" t="s">
        <v>251</v>
      </c>
      <c r="N150" s="1" t="s">
        <v>247</v>
      </c>
      <c r="O150" s="1" t="s">
        <v>248</v>
      </c>
      <c r="P150" s="7">
        <f t="shared" si="9"/>
        <v>0.39884088136733176</v>
      </c>
      <c r="Q150" s="1" t="s">
        <v>247</v>
      </c>
      <c r="R150" s="1" t="s">
        <v>247</v>
      </c>
      <c r="S150" s="7"/>
      <c r="T150" s="16">
        <f t="shared" si="10"/>
        <v>1508991.3287671236</v>
      </c>
      <c r="U150" s="6"/>
      <c r="V150" s="11">
        <v>1119058722.3485293</v>
      </c>
    </row>
    <row r="151" spans="1:22" x14ac:dyDescent="0.35">
      <c r="A151" s="1">
        <f t="shared" si="11"/>
        <v>145</v>
      </c>
      <c r="B151" s="25" t="s">
        <v>140</v>
      </c>
      <c r="C151" s="25"/>
      <c r="D151" s="6"/>
      <c r="E151" s="4">
        <v>2334716</v>
      </c>
      <c r="F151" s="4">
        <v>1705893</v>
      </c>
      <c r="G151" s="3">
        <v>525000</v>
      </c>
      <c r="H151" s="2">
        <f t="shared" si="8"/>
        <v>4565609</v>
      </c>
      <c r="I151" s="4">
        <v>2334716</v>
      </c>
      <c r="J151" s="4">
        <v>1703033.7863013698</v>
      </c>
      <c r="K151" s="3">
        <v>380625</v>
      </c>
      <c r="L151" s="2">
        <v>4418374.7863013698</v>
      </c>
      <c r="M151" s="1" t="s">
        <v>251</v>
      </c>
      <c r="N151" s="1" t="s">
        <v>247</v>
      </c>
      <c r="O151" s="1" t="s">
        <v>248</v>
      </c>
      <c r="P151" s="7">
        <f t="shared" si="9"/>
        <v>0.39482957400382718</v>
      </c>
      <c r="Q151" s="1" t="s">
        <v>247</v>
      </c>
      <c r="R151" s="1" t="s">
        <v>247</v>
      </c>
      <c r="S151" s="7"/>
      <c r="T151" s="16">
        <f t="shared" si="10"/>
        <v>147234.21369863022</v>
      </c>
      <c r="U151" s="6"/>
      <c r="V151" s="11">
        <v>1119058722.3485293</v>
      </c>
    </row>
    <row r="152" spans="1:22" x14ac:dyDescent="0.35">
      <c r="A152" s="1">
        <f t="shared" si="11"/>
        <v>146</v>
      </c>
      <c r="B152" s="25" t="s">
        <v>141</v>
      </c>
      <c r="C152" s="25"/>
      <c r="D152" s="6"/>
      <c r="E152" s="4">
        <v>2132531</v>
      </c>
      <c r="F152" s="4">
        <v>1520159</v>
      </c>
      <c r="G152" s="4"/>
      <c r="H152" s="2">
        <f t="shared" si="8"/>
        <v>3652690</v>
      </c>
      <c r="I152" s="4">
        <v>2032531</v>
      </c>
      <c r="J152" s="4">
        <v>1436323.5381917807</v>
      </c>
      <c r="K152" s="4"/>
      <c r="L152" s="2">
        <v>3468854.5381917804</v>
      </c>
      <c r="M152" s="1" t="s">
        <v>251</v>
      </c>
      <c r="N152" s="1" t="s">
        <v>247</v>
      </c>
      <c r="O152" s="1" t="s">
        <v>248</v>
      </c>
      <c r="P152" s="7">
        <f t="shared" si="9"/>
        <v>0.30997967031719453</v>
      </c>
      <c r="Q152" s="1" t="s">
        <v>247</v>
      </c>
      <c r="R152" s="1" t="s">
        <v>247</v>
      </c>
      <c r="S152" s="7"/>
      <c r="T152" s="16">
        <f t="shared" si="10"/>
        <v>183835.46180821955</v>
      </c>
      <c r="U152" s="6"/>
      <c r="V152" s="11">
        <v>1119058722.3485293</v>
      </c>
    </row>
    <row r="153" spans="1:22" x14ac:dyDescent="0.35">
      <c r="A153" s="1">
        <f t="shared" si="11"/>
        <v>147</v>
      </c>
      <c r="B153" s="25" t="s">
        <v>142</v>
      </c>
      <c r="C153" s="25"/>
      <c r="D153" s="6"/>
      <c r="E153" s="2">
        <v>2690000</v>
      </c>
      <c r="F153" s="2">
        <v>1693542</v>
      </c>
      <c r="G153" s="2"/>
      <c r="H153" s="2">
        <f t="shared" si="8"/>
        <v>4383542</v>
      </c>
      <c r="I153" s="2">
        <v>2690000</v>
      </c>
      <c r="J153" s="2">
        <v>1169242</v>
      </c>
      <c r="K153" s="2"/>
      <c r="L153" s="2">
        <v>3859242</v>
      </c>
      <c r="M153" s="1" t="s">
        <v>251</v>
      </c>
      <c r="N153" s="1" t="s">
        <v>247</v>
      </c>
      <c r="O153" s="1" t="s">
        <v>248</v>
      </c>
      <c r="P153" s="7">
        <f t="shared" si="9"/>
        <v>0.34486501225786831</v>
      </c>
      <c r="Q153" s="1" t="s">
        <v>247</v>
      </c>
      <c r="R153" s="1" t="s">
        <v>247</v>
      </c>
      <c r="S153" s="7"/>
      <c r="T153" s="16">
        <f t="shared" si="10"/>
        <v>524300</v>
      </c>
      <c r="U153" s="6"/>
      <c r="V153" s="11">
        <v>1119058722.3485293</v>
      </c>
    </row>
    <row r="154" spans="1:22" x14ac:dyDescent="0.35">
      <c r="A154" s="1">
        <f t="shared" si="11"/>
        <v>148</v>
      </c>
      <c r="B154" s="25" t="s">
        <v>143</v>
      </c>
      <c r="C154" s="25"/>
      <c r="D154" s="6"/>
      <c r="E154" s="4">
        <v>2413455</v>
      </c>
      <c r="F154" s="4">
        <v>1791557</v>
      </c>
      <c r="G154" s="3">
        <v>534637</v>
      </c>
      <c r="H154" s="2">
        <v>4739649</v>
      </c>
      <c r="I154" s="4">
        <v>2413455</v>
      </c>
      <c r="J154" s="4">
        <v>1789970.2432876714</v>
      </c>
      <c r="K154" s="3">
        <v>381791.66666666669</v>
      </c>
      <c r="L154" s="2">
        <v>4585216.9099543383</v>
      </c>
      <c r="M154" s="1" t="s">
        <v>251</v>
      </c>
      <c r="N154" s="1" t="s">
        <v>247</v>
      </c>
      <c r="O154" s="1" t="s">
        <v>248</v>
      </c>
      <c r="P154" s="7">
        <f t="shared" si="9"/>
        <v>0.4097387222300099</v>
      </c>
      <c r="Q154" s="1" t="s">
        <v>247</v>
      </c>
      <c r="R154" s="1" t="s">
        <v>247</v>
      </c>
      <c r="S154" s="7"/>
      <c r="T154" s="16">
        <f t="shared" si="10"/>
        <v>154432.09004566167</v>
      </c>
      <c r="U154" s="6"/>
      <c r="V154" s="11">
        <v>1119058722.3485293</v>
      </c>
    </row>
    <row r="155" spans="1:22" x14ac:dyDescent="0.35">
      <c r="A155" s="1">
        <f t="shared" si="11"/>
        <v>149</v>
      </c>
      <c r="B155" s="25" t="s">
        <v>144</v>
      </c>
      <c r="C155" s="25"/>
      <c r="D155" s="6"/>
      <c r="E155" s="5">
        <v>2436525</v>
      </c>
      <c r="F155" s="5">
        <v>1945077</v>
      </c>
      <c r="G155" s="3">
        <v>533400</v>
      </c>
      <c r="H155" s="2">
        <f t="shared" si="8"/>
        <v>4915002</v>
      </c>
      <c r="I155" s="5">
        <v>2436525</v>
      </c>
      <c r="J155" s="5">
        <v>1943474.9753424658</v>
      </c>
      <c r="K155" s="3">
        <v>381645.83333333331</v>
      </c>
      <c r="L155" s="2">
        <v>4761645.8086757986</v>
      </c>
      <c r="M155" s="1" t="s">
        <v>251</v>
      </c>
      <c r="N155" s="1" t="s">
        <v>247</v>
      </c>
      <c r="O155" s="1" t="s">
        <v>248</v>
      </c>
      <c r="P155" s="7">
        <f t="shared" si="9"/>
        <v>0.42550455249414432</v>
      </c>
      <c r="Q155" s="1" t="s">
        <v>247</v>
      </c>
      <c r="R155" s="1" t="s">
        <v>247</v>
      </c>
      <c r="S155" s="7"/>
      <c r="T155" s="16">
        <f t="shared" si="10"/>
        <v>153356.19132420141</v>
      </c>
      <c r="U155" s="6"/>
      <c r="V155" s="11">
        <v>1119058722.3485293</v>
      </c>
    </row>
    <row r="156" spans="1:22" x14ac:dyDescent="0.35">
      <c r="A156" s="1">
        <f t="shared" si="11"/>
        <v>150</v>
      </c>
      <c r="B156" s="25" t="s">
        <v>145</v>
      </c>
      <c r="C156" s="25"/>
      <c r="D156" s="6"/>
      <c r="E156" s="5">
        <v>2450749</v>
      </c>
      <c r="F156" s="5">
        <v>1763966</v>
      </c>
      <c r="G156" s="3">
        <v>508027</v>
      </c>
      <c r="H156" s="2">
        <f t="shared" si="8"/>
        <v>4722742</v>
      </c>
      <c r="I156" s="5">
        <v>2450749</v>
      </c>
      <c r="J156" s="5">
        <v>1762354.8238904111</v>
      </c>
      <c r="K156" s="3">
        <v>354812.5</v>
      </c>
      <c r="L156" s="2">
        <v>4567916.3238904113</v>
      </c>
      <c r="M156" s="1" t="s">
        <v>251</v>
      </c>
      <c r="N156" s="1" t="s">
        <v>247</v>
      </c>
      <c r="O156" s="1" t="s">
        <v>248</v>
      </c>
      <c r="P156" s="7">
        <f t="shared" si="9"/>
        <v>0.4081927277510411</v>
      </c>
      <c r="Q156" s="1" t="s">
        <v>247</v>
      </c>
      <c r="R156" s="1" t="s">
        <v>247</v>
      </c>
      <c r="S156" s="7"/>
      <c r="T156" s="16">
        <f t="shared" si="10"/>
        <v>154825.67610958871</v>
      </c>
      <c r="U156" s="6"/>
      <c r="V156" s="11">
        <v>1119058722.3485293</v>
      </c>
    </row>
    <row r="157" spans="1:22" x14ac:dyDescent="0.35">
      <c r="A157" s="1">
        <f t="shared" si="11"/>
        <v>151</v>
      </c>
      <c r="B157" s="25" t="s">
        <v>146</v>
      </c>
      <c r="C157" s="25"/>
      <c r="D157" s="6"/>
      <c r="E157" s="2">
        <v>3401971</v>
      </c>
      <c r="F157" s="2">
        <v>2567961</v>
      </c>
      <c r="G157" s="2"/>
      <c r="H157" s="2">
        <v>5969932</v>
      </c>
      <c r="I157" s="2">
        <v>2366320</v>
      </c>
      <c r="J157" s="2">
        <v>1762626.3953972601</v>
      </c>
      <c r="K157" s="2"/>
      <c r="L157" s="2">
        <v>4128946.3953972599</v>
      </c>
      <c r="M157" s="1" t="s">
        <v>251</v>
      </c>
      <c r="N157" s="1" t="s">
        <v>247</v>
      </c>
      <c r="O157" s="1" t="s">
        <v>248</v>
      </c>
      <c r="P157" s="7">
        <f t="shared" si="9"/>
        <v>0.36896601696933157</v>
      </c>
      <c r="Q157" s="1" t="s">
        <v>247</v>
      </c>
      <c r="R157" s="1" t="s">
        <v>247</v>
      </c>
      <c r="S157" s="7"/>
      <c r="T157" s="16">
        <f t="shared" si="10"/>
        <v>1840985.6046027401</v>
      </c>
      <c r="U157" s="6"/>
      <c r="V157" s="11">
        <v>1119058722.3485293</v>
      </c>
    </row>
    <row r="158" spans="1:22" x14ac:dyDescent="0.35">
      <c r="A158" s="1">
        <f t="shared" si="11"/>
        <v>152</v>
      </c>
      <c r="B158" s="25" t="s">
        <v>147</v>
      </c>
      <c r="C158" s="25"/>
      <c r="D158" s="6"/>
      <c r="E158" s="2">
        <v>2812000</v>
      </c>
      <c r="F158" s="2">
        <v>1910460</v>
      </c>
      <c r="G158" s="3">
        <v>359158</v>
      </c>
      <c r="H158" s="2">
        <f t="shared" si="8"/>
        <v>5081618</v>
      </c>
      <c r="I158" s="2">
        <v>2812000</v>
      </c>
      <c r="J158" s="2">
        <v>1908610.8493150687</v>
      </c>
      <c r="K158" s="3">
        <v>204020.83333333334</v>
      </c>
      <c r="L158" s="2">
        <v>4924631.6826484017</v>
      </c>
      <c r="M158" s="1" t="s">
        <v>251</v>
      </c>
      <c r="N158" s="1" t="s">
        <v>247</v>
      </c>
      <c r="O158" s="1" t="s">
        <v>248</v>
      </c>
      <c r="P158" s="7">
        <f t="shared" si="9"/>
        <v>0.44006910310419189</v>
      </c>
      <c r="Q158" s="1" t="s">
        <v>247</v>
      </c>
      <c r="R158" s="1" t="s">
        <v>247</v>
      </c>
      <c r="S158" s="7"/>
      <c r="T158" s="16">
        <f t="shared" si="10"/>
        <v>156986.31735159829</v>
      </c>
      <c r="U158" s="6"/>
      <c r="V158" s="11">
        <v>1119058722.3485293</v>
      </c>
    </row>
    <row r="159" spans="1:22" x14ac:dyDescent="0.35">
      <c r="A159" s="1">
        <f t="shared" si="11"/>
        <v>153</v>
      </c>
      <c r="B159" s="25" t="s">
        <v>148</v>
      </c>
      <c r="C159" s="25"/>
      <c r="D159" s="6"/>
      <c r="E159" s="4">
        <v>2982000</v>
      </c>
      <c r="F159" s="4">
        <v>2240155</v>
      </c>
      <c r="G159" s="4"/>
      <c r="H159" s="2">
        <f t="shared" si="8"/>
        <v>5222155</v>
      </c>
      <c r="I159" s="4">
        <v>2982000</v>
      </c>
      <c r="J159" s="4">
        <v>2240154.7397260275</v>
      </c>
      <c r="K159" s="4"/>
      <c r="L159" s="2">
        <v>5222154.7397260275</v>
      </c>
      <c r="M159" s="1" t="s">
        <v>251</v>
      </c>
      <c r="N159" s="1" t="s">
        <v>247</v>
      </c>
      <c r="O159" s="1" t="s">
        <v>248</v>
      </c>
      <c r="P159" s="7">
        <f t="shared" si="9"/>
        <v>0.46665600610899793</v>
      </c>
      <c r="Q159" s="1" t="s">
        <v>247</v>
      </c>
      <c r="R159" s="1" t="s">
        <v>247</v>
      </c>
      <c r="S159" s="7"/>
      <c r="T159" s="16">
        <v>0</v>
      </c>
      <c r="U159" s="6"/>
      <c r="V159" s="11">
        <v>1119058722.3485293</v>
      </c>
    </row>
    <row r="160" spans="1:22" x14ac:dyDescent="0.35">
      <c r="A160" s="1">
        <f t="shared" si="11"/>
        <v>154</v>
      </c>
      <c r="B160" s="25" t="s">
        <v>149</v>
      </c>
      <c r="C160" s="25"/>
      <c r="D160" s="6"/>
      <c r="E160" s="4">
        <v>2107951</v>
      </c>
      <c r="F160" s="4">
        <v>1498822</v>
      </c>
      <c r="G160" s="4"/>
      <c r="H160" s="2">
        <f t="shared" si="8"/>
        <v>3606773</v>
      </c>
      <c r="I160" s="4">
        <v>2107951</v>
      </c>
      <c r="J160" s="4">
        <v>1498821.9445479452</v>
      </c>
      <c r="K160" s="4"/>
      <c r="L160" s="2">
        <v>3606772.9445479452</v>
      </c>
      <c r="M160" s="1" t="s">
        <v>251</v>
      </c>
      <c r="N160" s="1" t="s">
        <v>247</v>
      </c>
      <c r="O160" s="1" t="s">
        <v>248</v>
      </c>
      <c r="P160" s="7">
        <f t="shared" si="9"/>
        <v>0.32230417157899788</v>
      </c>
      <c r="Q160" s="1" t="s">
        <v>247</v>
      </c>
      <c r="R160" s="1" t="s">
        <v>247</v>
      </c>
      <c r="S160" s="7"/>
      <c r="T160" s="16">
        <v>0</v>
      </c>
      <c r="U160" s="6"/>
      <c r="V160" s="11">
        <v>1119058722.3485293</v>
      </c>
    </row>
    <row r="161" spans="1:22" x14ac:dyDescent="0.35">
      <c r="A161" s="1">
        <f t="shared" si="11"/>
        <v>155</v>
      </c>
      <c r="B161" s="25" t="s">
        <v>150</v>
      </c>
      <c r="C161" s="25"/>
      <c r="D161" s="6"/>
      <c r="E161" s="4">
        <v>2422845</v>
      </c>
      <c r="F161" s="4">
        <v>1694892</v>
      </c>
      <c r="G161" s="3">
        <v>529315</v>
      </c>
      <c r="H161" s="2">
        <f t="shared" si="8"/>
        <v>4647052</v>
      </c>
      <c r="I161" s="4">
        <v>2422845</v>
      </c>
      <c r="J161" s="4">
        <v>1693321.4606027401</v>
      </c>
      <c r="K161" s="3">
        <v>376395.83333333331</v>
      </c>
      <c r="L161" s="2">
        <v>4492562.2939360728</v>
      </c>
      <c r="M161" s="1" t="s">
        <v>251</v>
      </c>
      <c r="N161" s="1" t="s">
        <v>247</v>
      </c>
      <c r="O161" s="1" t="s">
        <v>248</v>
      </c>
      <c r="P161" s="7">
        <f t="shared" si="9"/>
        <v>0.40145903018455453</v>
      </c>
      <c r="Q161" s="1" t="s">
        <v>247</v>
      </c>
      <c r="R161" s="1" t="s">
        <v>247</v>
      </c>
      <c r="S161" s="7"/>
      <c r="T161" s="16">
        <f t="shared" si="10"/>
        <v>154489.70606392715</v>
      </c>
      <c r="U161" s="6"/>
      <c r="V161" s="11">
        <v>1119058722.3485293</v>
      </c>
    </row>
    <row r="162" spans="1:22" x14ac:dyDescent="0.35">
      <c r="A162" s="1">
        <f t="shared" si="11"/>
        <v>156</v>
      </c>
      <c r="B162" s="25" t="s">
        <v>151</v>
      </c>
      <c r="C162" s="25"/>
      <c r="D162" s="6"/>
      <c r="E162" s="4">
        <f>3310980</f>
        <v>3310980</v>
      </c>
      <c r="F162" s="4">
        <f>2522488</f>
        <v>2522488</v>
      </c>
      <c r="G162" s="4">
        <v>1078274</v>
      </c>
      <c r="H162" s="2">
        <f t="shared" si="8"/>
        <v>6911742</v>
      </c>
      <c r="I162" s="5">
        <v>3310980</v>
      </c>
      <c r="J162" s="5">
        <v>2518479.3326027398</v>
      </c>
      <c r="K162" s="5">
        <v>722337.5</v>
      </c>
      <c r="L162" s="2">
        <v>6551796.8326027393</v>
      </c>
      <c r="M162" s="1" t="s">
        <v>251</v>
      </c>
      <c r="N162" s="1" t="s">
        <v>247</v>
      </c>
      <c r="O162" s="1" t="s">
        <v>248</v>
      </c>
      <c r="P162" s="7">
        <f t="shared" si="9"/>
        <v>0.58547390782609809</v>
      </c>
      <c r="Q162" s="1" t="s">
        <v>247</v>
      </c>
      <c r="R162" s="1" t="s">
        <v>247</v>
      </c>
      <c r="S162" s="7"/>
      <c r="T162" s="16">
        <f t="shared" si="10"/>
        <v>359945.16739726067</v>
      </c>
      <c r="U162" s="6"/>
      <c r="V162" s="11">
        <v>1119058722.3485293</v>
      </c>
    </row>
    <row r="163" spans="1:22" x14ac:dyDescent="0.35">
      <c r="A163" s="1">
        <f t="shared" si="11"/>
        <v>157</v>
      </c>
      <c r="B163" s="25" t="s">
        <v>152</v>
      </c>
      <c r="C163" s="25"/>
      <c r="D163" s="6"/>
      <c r="E163" s="5">
        <v>2679600</v>
      </c>
      <c r="F163" s="5">
        <v>1952575</v>
      </c>
      <c r="G163" s="3">
        <v>507308</v>
      </c>
      <c r="H163" s="2">
        <f t="shared" si="8"/>
        <v>5139483</v>
      </c>
      <c r="I163" s="5">
        <v>2679600</v>
      </c>
      <c r="J163" s="5">
        <v>1952575</v>
      </c>
      <c r="K163" s="3">
        <v>354083.33333333331</v>
      </c>
      <c r="L163" s="2">
        <v>4986258.333333333</v>
      </c>
      <c r="M163" s="1" t="s">
        <v>251</v>
      </c>
      <c r="N163" s="1" t="s">
        <v>247</v>
      </c>
      <c r="O163" s="1" t="s">
        <v>248</v>
      </c>
      <c r="P163" s="7">
        <f t="shared" si="9"/>
        <v>0.44557611086474957</v>
      </c>
      <c r="Q163" s="1" t="s">
        <v>247</v>
      </c>
      <c r="R163" s="1" t="s">
        <v>247</v>
      </c>
      <c r="S163" s="7"/>
      <c r="T163" s="16">
        <f t="shared" si="10"/>
        <v>153224.66666666698</v>
      </c>
      <c r="U163" s="6"/>
      <c r="V163" s="11">
        <v>1119058722.3485293</v>
      </c>
    </row>
    <row r="164" spans="1:22" x14ac:dyDescent="0.35">
      <c r="A164" s="1">
        <f t="shared" si="11"/>
        <v>158</v>
      </c>
      <c r="B164" s="25" t="s">
        <v>153</v>
      </c>
      <c r="C164" s="25"/>
      <c r="D164" s="6"/>
      <c r="E164" s="4">
        <v>2424000</v>
      </c>
      <c r="F164" s="4">
        <v>1934632</v>
      </c>
      <c r="G164" s="3">
        <v>520973</v>
      </c>
      <c r="H164" s="2">
        <f t="shared" si="8"/>
        <v>4879605</v>
      </c>
      <c r="I164" s="4">
        <v>2424000</v>
      </c>
      <c r="J164" s="4">
        <v>1933038.0273972603</v>
      </c>
      <c r="K164" s="3">
        <v>367937.5</v>
      </c>
      <c r="L164" s="2">
        <v>4724975.5273972601</v>
      </c>
      <c r="M164" s="1" t="s">
        <v>251</v>
      </c>
      <c r="N164" s="1" t="s">
        <v>247</v>
      </c>
      <c r="O164" s="1" t="s">
        <v>248</v>
      </c>
      <c r="P164" s="7">
        <f t="shared" si="9"/>
        <v>0.42222766625518271</v>
      </c>
      <c r="Q164" s="1" t="s">
        <v>247</v>
      </c>
      <c r="R164" s="1" t="s">
        <v>247</v>
      </c>
      <c r="S164" s="7"/>
      <c r="T164" s="16">
        <f t="shared" si="10"/>
        <v>154629.47260273993</v>
      </c>
      <c r="U164" s="6"/>
      <c r="V164" s="11">
        <v>1119058722.3485293</v>
      </c>
    </row>
    <row r="165" spans="1:22" x14ac:dyDescent="0.35">
      <c r="A165" s="1">
        <f t="shared" si="11"/>
        <v>159</v>
      </c>
      <c r="B165" s="25" t="s">
        <v>154</v>
      </c>
      <c r="C165" s="25"/>
      <c r="D165" s="6"/>
      <c r="E165" s="4">
        <v>3405320</v>
      </c>
      <c r="F165" s="4">
        <v>2316609</v>
      </c>
      <c r="G165" s="3">
        <v>552000</v>
      </c>
      <c r="H165" s="2">
        <v>6273929</v>
      </c>
      <c r="I165" s="4">
        <v>3405320</v>
      </c>
      <c r="J165" s="4">
        <v>2316609.0645479453</v>
      </c>
      <c r="K165" s="3">
        <v>467475</v>
      </c>
      <c r="L165" s="2">
        <v>6189404.0645479448</v>
      </c>
      <c r="M165" s="1" t="s">
        <v>251</v>
      </c>
      <c r="N165" s="1" t="s">
        <v>247</v>
      </c>
      <c r="O165" s="1" t="s">
        <v>248</v>
      </c>
      <c r="P165" s="7">
        <f t="shared" si="9"/>
        <v>0.5530901945483665</v>
      </c>
      <c r="Q165" s="1" t="s">
        <v>247</v>
      </c>
      <c r="R165" s="1" t="s">
        <v>247</v>
      </c>
      <c r="S165" s="7"/>
      <c r="T165" s="16">
        <f t="shared" si="10"/>
        <v>84524.935452055186</v>
      </c>
      <c r="U165" s="6"/>
      <c r="V165" s="11">
        <v>1119058722.3485293</v>
      </c>
    </row>
    <row r="166" spans="1:22" ht="36" x14ac:dyDescent="0.35">
      <c r="A166" s="1">
        <f t="shared" si="11"/>
        <v>160</v>
      </c>
      <c r="B166" s="25" t="s">
        <v>155</v>
      </c>
      <c r="C166" s="25"/>
      <c r="D166" s="6"/>
      <c r="E166" s="5">
        <v>2465605</v>
      </c>
      <c r="F166" s="2">
        <v>1736870</v>
      </c>
      <c r="G166" s="3">
        <v>521692</v>
      </c>
      <c r="H166" s="2">
        <f t="shared" si="8"/>
        <v>4724167</v>
      </c>
      <c r="I166" s="5">
        <v>2465605</v>
      </c>
      <c r="J166" s="2">
        <v>1736870</v>
      </c>
      <c r="K166" s="3">
        <v>368666.66666666669</v>
      </c>
      <c r="L166" s="2">
        <v>4571141.666666667</v>
      </c>
      <c r="M166" s="1" t="s">
        <v>251</v>
      </c>
      <c r="N166" s="1" t="s">
        <v>247</v>
      </c>
      <c r="O166" s="1" t="s">
        <v>248</v>
      </c>
      <c r="P166" s="7">
        <f t="shared" si="9"/>
        <v>0.40848094701173249</v>
      </c>
      <c r="Q166" s="1" t="s">
        <v>247</v>
      </c>
      <c r="R166" s="1" t="s">
        <v>247</v>
      </c>
      <c r="S166" s="7"/>
      <c r="T166" s="16">
        <f t="shared" si="10"/>
        <v>153025.33333333302</v>
      </c>
      <c r="U166" s="6"/>
      <c r="V166" s="11">
        <v>1119058722.3485293</v>
      </c>
    </row>
    <row r="167" spans="1:22" x14ac:dyDescent="0.35">
      <c r="A167" s="1">
        <f t="shared" si="11"/>
        <v>161</v>
      </c>
      <c r="B167" s="25" t="s">
        <v>156</v>
      </c>
      <c r="C167" s="25"/>
      <c r="D167" s="6"/>
      <c r="E167" s="5">
        <v>7997000</v>
      </c>
      <c r="F167" s="2">
        <v>3091200</v>
      </c>
      <c r="G167" s="2"/>
      <c r="H167" s="2">
        <f t="shared" si="8"/>
        <v>11088200</v>
      </c>
      <c r="I167" s="5">
        <v>7997000</v>
      </c>
      <c r="J167" s="2">
        <v>3091200</v>
      </c>
      <c r="K167" s="2"/>
      <c r="L167" s="2">
        <v>11088200</v>
      </c>
      <c r="M167" s="1" t="s">
        <v>251</v>
      </c>
      <c r="N167" s="1" t="s">
        <v>247</v>
      </c>
      <c r="O167" s="1" t="s">
        <v>248</v>
      </c>
      <c r="P167" s="7">
        <f t="shared" si="9"/>
        <v>0.99085059421453625</v>
      </c>
      <c r="Q167" s="1" t="s">
        <v>247</v>
      </c>
      <c r="R167" s="1" t="s">
        <v>247</v>
      </c>
      <c r="S167" s="7"/>
      <c r="T167" s="16">
        <f t="shared" si="10"/>
        <v>0</v>
      </c>
      <c r="U167" s="6"/>
      <c r="V167" s="11">
        <v>1119058722.3485293</v>
      </c>
    </row>
    <row r="168" spans="1:22" x14ac:dyDescent="0.35">
      <c r="A168" s="1">
        <f t="shared" si="11"/>
        <v>162</v>
      </c>
      <c r="B168" s="25" t="s">
        <v>157</v>
      </c>
      <c r="C168" s="25"/>
      <c r="D168" s="6"/>
      <c r="E168" s="4">
        <v>2354575</v>
      </c>
      <c r="F168" s="4">
        <v>1744972</v>
      </c>
      <c r="G168" s="3">
        <v>504144</v>
      </c>
      <c r="H168" s="2">
        <v>4603691</v>
      </c>
      <c r="I168" s="4">
        <v>2354575</v>
      </c>
      <c r="J168" s="4">
        <v>1744971.9592328768</v>
      </c>
      <c r="K168" s="3">
        <v>350875</v>
      </c>
      <c r="L168" s="2">
        <v>4450421.959232877</v>
      </c>
      <c r="M168" s="1" t="s">
        <v>251</v>
      </c>
      <c r="N168" s="1" t="s">
        <v>247</v>
      </c>
      <c r="O168" s="1" t="s">
        <v>248</v>
      </c>
      <c r="P168" s="7">
        <f t="shared" si="9"/>
        <v>0.39769333551084185</v>
      </c>
      <c r="Q168" s="1" t="s">
        <v>247</v>
      </c>
      <c r="R168" s="1" t="s">
        <v>247</v>
      </c>
      <c r="S168" s="7"/>
      <c r="T168" s="16">
        <f t="shared" si="10"/>
        <v>153269.04076712299</v>
      </c>
      <c r="U168" s="6"/>
      <c r="V168" s="11">
        <v>1119058722.3485293</v>
      </c>
    </row>
    <row r="169" spans="1:22" ht="36" x14ac:dyDescent="0.35">
      <c r="A169" s="1">
        <f t="shared" si="11"/>
        <v>163</v>
      </c>
      <c r="B169" s="25" t="s">
        <v>158</v>
      </c>
      <c r="C169" s="25"/>
      <c r="D169" s="6"/>
      <c r="E169" s="4">
        <v>2570477</v>
      </c>
      <c r="F169" s="4">
        <v>1785241</v>
      </c>
      <c r="G169" s="3">
        <v>398125</v>
      </c>
      <c r="H169" s="2">
        <f t="shared" si="8"/>
        <v>4753843</v>
      </c>
      <c r="I169" s="4">
        <v>2570447</v>
      </c>
      <c r="J169" s="4">
        <v>1783668</v>
      </c>
      <c r="K169" s="3">
        <v>378145.83333333331</v>
      </c>
      <c r="L169" s="2">
        <v>4732260.833333333</v>
      </c>
      <c r="M169" s="1" t="s">
        <v>251</v>
      </c>
      <c r="N169" s="1" t="s">
        <v>247</v>
      </c>
      <c r="O169" s="1" t="s">
        <v>248</v>
      </c>
      <c r="P169" s="7">
        <f t="shared" si="9"/>
        <v>0.42287868713465754</v>
      </c>
      <c r="Q169" s="1" t="s">
        <v>247</v>
      </c>
      <c r="R169" s="1" t="s">
        <v>247</v>
      </c>
      <c r="S169" s="7"/>
      <c r="T169" s="16">
        <f t="shared" si="10"/>
        <v>21582.166666666977</v>
      </c>
      <c r="U169" s="6"/>
      <c r="V169" s="11">
        <v>1119058722.3485293</v>
      </c>
    </row>
    <row r="170" spans="1:22" x14ac:dyDescent="0.35">
      <c r="A170" s="1">
        <f t="shared" si="11"/>
        <v>164</v>
      </c>
      <c r="B170" s="25" t="s">
        <v>159</v>
      </c>
      <c r="C170" s="25"/>
      <c r="D170" s="6"/>
      <c r="E170" s="2">
        <v>1800000</v>
      </c>
      <c r="F170" s="2">
        <v>1244537</v>
      </c>
      <c r="G170" s="2"/>
      <c r="H170" s="2">
        <f t="shared" si="8"/>
        <v>3044537</v>
      </c>
      <c r="I170" s="2">
        <v>1800000</v>
      </c>
      <c r="J170" s="2">
        <v>1244537</v>
      </c>
      <c r="K170" s="2"/>
      <c r="L170" s="2">
        <v>3044537</v>
      </c>
      <c r="M170" s="1" t="s">
        <v>251</v>
      </c>
      <c r="N170" s="1" t="s">
        <v>247</v>
      </c>
      <c r="O170" s="1" t="s">
        <v>248</v>
      </c>
      <c r="P170" s="7">
        <f t="shared" si="9"/>
        <v>0.27206230908155893</v>
      </c>
      <c r="Q170" s="1" t="s">
        <v>247</v>
      </c>
      <c r="R170" s="1" t="s">
        <v>247</v>
      </c>
      <c r="S170" s="7"/>
      <c r="T170" s="16">
        <f t="shared" si="10"/>
        <v>0</v>
      </c>
      <c r="U170" s="6"/>
      <c r="V170" s="11">
        <v>1119058722.3485293</v>
      </c>
    </row>
    <row r="171" spans="1:22" x14ac:dyDescent="0.35">
      <c r="A171" s="1">
        <f t="shared" si="11"/>
        <v>165</v>
      </c>
      <c r="B171" s="25" t="s">
        <v>160</v>
      </c>
      <c r="C171" s="25"/>
      <c r="D171" s="6"/>
      <c r="E171" s="2">
        <v>6099150</v>
      </c>
      <c r="F171" s="2">
        <v>3225692</v>
      </c>
      <c r="G171" s="2"/>
      <c r="H171" s="2">
        <f t="shared" si="8"/>
        <v>9324842</v>
      </c>
      <c r="I171" s="2">
        <v>6099150</v>
      </c>
      <c r="J171" s="2">
        <v>3088049</v>
      </c>
      <c r="K171" s="2"/>
      <c r="L171" s="2">
        <v>9187199</v>
      </c>
      <c r="M171" s="1" t="s">
        <v>251</v>
      </c>
      <c r="N171" s="1" t="s">
        <v>247</v>
      </c>
      <c r="O171" s="1" t="s">
        <v>248</v>
      </c>
      <c r="P171" s="7">
        <f t="shared" si="9"/>
        <v>0.82097559462466341</v>
      </c>
      <c r="Q171" s="1" t="s">
        <v>247</v>
      </c>
      <c r="R171" s="1" t="s">
        <v>247</v>
      </c>
      <c r="S171" s="7"/>
      <c r="T171" s="16">
        <f t="shared" si="10"/>
        <v>137643</v>
      </c>
      <c r="U171" s="6"/>
      <c r="V171" s="11">
        <v>1119058722.3485293</v>
      </c>
    </row>
    <row r="172" spans="1:22" x14ac:dyDescent="0.35">
      <c r="A172" s="1">
        <f t="shared" si="11"/>
        <v>166</v>
      </c>
      <c r="B172" s="25" t="s">
        <v>161</v>
      </c>
      <c r="C172" s="25"/>
      <c r="D172" s="6"/>
      <c r="E172" s="2">
        <v>2605655</v>
      </c>
      <c r="F172" s="2">
        <v>2214807</v>
      </c>
      <c r="G172" s="3">
        <v>240625</v>
      </c>
      <c r="H172" s="2">
        <f t="shared" si="8"/>
        <v>5061087</v>
      </c>
      <c r="I172" s="2">
        <v>2605655</v>
      </c>
      <c r="J172" s="2">
        <v>1435751.5989041098</v>
      </c>
      <c r="K172" s="3">
        <v>206645.83333333334</v>
      </c>
      <c r="L172" s="2">
        <v>4248052.4322374426</v>
      </c>
      <c r="M172" s="1" t="s">
        <v>251</v>
      </c>
      <c r="N172" s="1" t="s">
        <v>247</v>
      </c>
      <c r="O172" s="1" t="s">
        <v>248</v>
      </c>
      <c r="P172" s="7">
        <f t="shared" si="9"/>
        <v>0.37960942955006005</v>
      </c>
      <c r="Q172" s="1" t="s">
        <v>247</v>
      </c>
      <c r="R172" s="1" t="s">
        <v>247</v>
      </c>
      <c r="S172" s="7"/>
      <c r="T172" s="16">
        <f t="shared" si="10"/>
        <v>813034.56776255742</v>
      </c>
      <c r="U172" s="6"/>
      <c r="V172" s="11">
        <v>1119058722.3485293</v>
      </c>
    </row>
    <row r="173" spans="1:22" x14ac:dyDescent="0.35">
      <c r="A173" s="1">
        <f t="shared" si="11"/>
        <v>167</v>
      </c>
      <c r="B173" s="25" t="s">
        <v>162</v>
      </c>
      <c r="C173" s="25"/>
      <c r="D173" s="6"/>
      <c r="E173" s="2">
        <v>1500000</v>
      </c>
      <c r="F173" s="2">
        <v>1024263</v>
      </c>
      <c r="G173" s="3">
        <v>359158</v>
      </c>
      <c r="H173" s="2">
        <f t="shared" si="8"/>
        <v>2883421</v>
      </c>
      <c r="I173" s="2">
        <v>1500000</v>
      </c>
      <c r="J173" s="2">
        <v>1024263</v>
      </c>
      <c r="K173" s="3">
        <v>204020.83333333334</v>
      </c>
      <c r="L173" s="2">
        <v>2728283.8333333335</v>
      </c>
      <c r="M173" s="1" t="s">
        <v>251</v>
      </c>
      <c r="N173" s="1" t="s">
        <v>247</v>
      </c>
      <c r="O173" s="1" t="s">
        <v>248</v>
      </c>
      <c r="P173" s="7">
        <f t="shared" si="9"/>
        <v>0.24380166820983085</v>
      </c>
      <c r="Q173" s="1" t="s">
        <v>247</v>
      </c>
      <c r="R173" s="1" t="s">
        <v>247</v>
      </c>
      <c r="S173" s="7"/>
      <c r="T173" s="16">
        <f t="shared" si="10"/>
        <v>155137.16666666651</v>
      </c>
      <c r="U173" s="6"/>
      <c r="V173" s="11">
        <v>1119058722.3485293</v>
      </c>
    </row>
    <row r="174" spans="1:22" x14ac:dyDescent="0.35">
      <c r="A174" s="1">
        <f t="shared" si="11"/>
        <v>168</v>
      </c>
      <c r="B174" s="25" t="s">
        <v>163</v>
      </c>
      <c r="C174" s="25"/>
      <c r="D174" s="6"/>
      <c r="E174" s="4">
        <v>1408196</v>
      </c>
      <c r="F174" s="4">
        <v>1085481</v>
      </c>
      <c r="G174" s="4">
        <v>509897</v>
      </c>
      <c r="H174" s="2">
        <f t="shared" si="8"/>
        <v>3003574</v>
      </c>
      <c r="I174" s="4">
        <v>1408196</v>
      </c>
      <c r="J174" s="4">
        <v>1085481.4187397261</v>
      </c>
      <c r="K174" s="4">
        <v>356708.33333333331</v>
      </c>
      <c r="L174" s="2">
        <v>2850385.7520730593</v>
      </c>
      <c r="M174" s="1" t="s">
        <v>251</v>
      </c>
      <c r="N174" s="1" t="s">
        <v>247</v>
      </c>
      <c r="O174" s="1" t="s">
        <v>248</v>
      </c>
      <c r="P174" s="7">
        <f t="shared" si="9"/>
        <v>0.2547127952401867</v>
      </c>
      <c r="Q174" s="1" t="s">
        <v>247</v>
      </c>
      <c r="R174" s="1" t="s">
        <v>247</v>
      </c>
      <c r="S174" s="7"/>
      <c r="T174" s="16">
        <f t="shared" si="10"/>
        <v>153188.24792694068</v>
      </c>
      <c r="U174" s="6"/>
      <c r="V174" s="11">
        <v>1119058722.3485293</v>
      </c>
    </row>
    <row r="175" spans="1:22" x14ac:dyDescent="0.35">
      <c r="A175" s="1">
        <f t="shared" si="11"/>
        <v>169</v>
      </c>
      <c r="B175" s="25" t="s">
        <v>164</v>
      </c>
      <c r="C175" s="25"/>
      <c r="D175" s="6"/>
      <c r="E175" s="2">
        <v>2424340</v>
      </c>
      <c r="F175" s="2">
        <v>1714684</v>
      </c>
      <c r="G175" s="3">
        <v>504863</v>
      </c>
      <c r="H175" s="2">
        <v>4643887</v>
      </c>
      <c r="I175" s="2">
        <v>2424340</v>
      </c>
      <c r="J175" s="2">
        <v>1713090.135890411</v>
      </c>
      <c r="K175" s="3">
        <v>351604.16666666669</v>
      </c>
      <c r="L175" s="2">
        <v>4489034.3025570782</v>
      </c>
      <c r="M175" s="1" t="s">
        <v>251</v>
      </c>
      <c r="N175" s="1" t="s">
        <v>247</v>
      </c>
      <c r="O175" s="1" t="s">
        <v>248</v>
      </c>
      <c r="P175" s="7">
        <f t="shared" si="9"/>
        <v>0.40114376599791823</v>
      </c>
      <c r="Q175" s="1" t="s">
        <v>247</v>
      </c>
      <c r="R175" s="1" t="s">
        <v>247</v>
      </c>
      <c r="S175" s="7"/>
      <c r="T175" s="16">
        <f t="shared" si="10"/>
        <v>154852.69744292181</v>
      </c>
      <c r="U175" s="6"/>
      <c r="V175" s="11">
        <v>1119058722.3485293</v>
      </c>
    </row>
    <row r="176" spans="1:22" x14ac:dyDescent="0.35">
      <c r="A176" s="1">
        <f t="shared" si="11"/>
        <v>170</v>
      </c>
      <c r="B176" s="25" t="s">
        <v>165</v>
      </c>
      <c r="C176" s="25"/>
      <c r="D176" s="6"/>
      <c r="E176" s="2">
        <v>2362000</v>
      </c>
      <c r="F176" s="2">
        <v>1735202</v>
      </c>
      <c r="G176" s="2"/>
      <c r="H176" s="2">
        <f t="shared" si="8"/>
        <v>4097202</v>
      </c>
      <c r="I176" s="2">
        <v>2362000</v>
      </c>
      <c r="J176" s="2">
        <v>1735202</v>
      </c>
      <c r="K176" s="2"/>
      <c r="L176" s="2">
        <v>4097202</v>
      </c>
      <c r="M176" s="1" t="s">
        <v>251</v>
      </c>
      <c r="N176" s="1" t="s">
        <v>247</v>
      </c>
      <c r="O176" s="1" t="s">
        <v>248</v>
      </c>
      <c r="P176" s="7">
        <f t="shared" si="9"/>
        <v>0.36612931190968656</v>
      </c>
      <c r="Q176" s="1" t="s">
        <v>247</v>
      </c>
      <c r="R176" s="1" t="s">
        <v>247</v>
      </c>
      <c r="S176" s="7"/>
      <c r="T176" s="16">
        <f t="shared" si="10"/>
        <v>0</v>
      </c>
      <c r="U176" s="6"/>
      <c r="V176" s="11">
        <v>1119058722.3485293</v>
      </c>
    </row>
    <row r="177" spans="1:22" x14ac:dyDescent="0.35">
      <c r="A177" s="1">
        <f t="shared" si="11"/>
        <v>171</v>
      </c>
      <c r="B177" s="25" t="s">
        <v>166</v>
      </c>
      <c r="C177" s="25"/>
      <c r="D177" s="6"/>
      <c r="E177" s="5">
        <v>2383270</v>
      </c>
      <c r="F177" s="5">
        <v>1669753</v>
      </c>
      <c r="G177" s="3">
        <v>393750</v>
      </c>
      <c r="H177" s="2">
        <v>4446773</v>
      </c>
      <c r="I177" s="5">
        <v>2251892</v>
      </c>
      <c r="J177" s="5">
        <v>1578990.1284383561</v>
      </c>
      <c r="K177" s="3">
        <v>364291.66666666669</v>
      </c>
      <c r="L177" s="2">
        <v>4195173.7951050233</v>
      </c>
      <c r="M177" s="1" t="s">
        <v>251</v>
      </c>
      <c r="N177" s="1" t="s">
        <v>247</v>
      </c>
      <c r="O177" s="1" t="s">
        <v>248</v>
      </c>
      <c r="P177" s="7">
        <f t="shared" si="9"/>
        <v>0.37488415141439219</v>
      </c>
      <c r="Q177" s="1" t="s">
        <v>247</v>
      </c>
      <c r="R177" s="1" t="s">
        <v>247</v>
      </c>
      <c r="S177" s="7"/>
      <c r="T177" s="16">
        <f t="shared" si="10"/>
        <v>251599.20489497669</v>
      </c>
      <c r="U177" s="6"/>
      <c r="V177" s="11">
        <v>1119058722.3485293</v>
      </c>
    </row>
    <row r="178" spans="1:22" x14ac:dyDescent="0.35">
      <c r="A178" s="1">
        <f t="shared" si="11"/>
        <v>172</v>
      </c>
      <c r="B178" s="25" t="s">
        <v>167</v>
      </c>
      <c r="C178" s="25"/>
      <c r="D178" s="6"/>
      <c r="E178" s="2">
        <v>3864896</v>
      </c>
      <c r="F178" s="2">
        <v>2779947</v>
      </c>
      <c r="G178" s="2"/>
      <c r="H178" s="2">
        <f t="shared" si="8"/>
        <v>6644843</v>
      </c>
      <c r="I178" s="2">
        <v>3864896</v>
      </c>
      <c r="J178" s="2">
        <v>2779947.1436712332</v>
      </c>
      <c r="K178" s="2"/>
      <c r="L178" s="2">
        <v>6644843.1436712332</v>
      </c>
      <c r="M178" s="1" t="s">
        <v>251</v>
      </c>
      <c r="N178" s="1" t="s">
        <v>247</v>
      </c>
      <c r="O178" s="1" t="s">
        <v>248</v>
      </c>
      <c r="P178" s="7">
        <f t="shared" si="9"/>
        <v>0.59378860206066164</v>
      </c>
      <c r="Q178" s="1" t="s">
        <v>247</v>
      </c>
      <c r="R178" s="1" t="s">
        <v>247</v>
      </c>
      <c r="S178" s="7"/>
      <c r="T178" s="16">
        <v>0</v>
      </c>
      <c r="U178" s="6"/>
      <c r="V178" s="11">
        <v>1119058722.3485293</v>
      </c>
    </row>
    <row r="179" spans="1:22" ht="36" x14ac:dyDescent="0.35">
      <c r="A179" s="1">
        <f t="shared" si="11"/>
        <v>173</v>
      </c>
      <c r="B179" s="25" t="s">
        <v>168</v>
      </c>
      <c r="C179" s="25"/>
      <c r="D179" s="6"/>
      <c r="E179" s="4">
        <v>2348153</v>
      </c>
      <c r="F179" s="4">
        <v>2669932</v>
      </c>
      <c r="G179" s="3">
        <v>690000</v>
      </c>
      <c r="H179" s="2">
        <f t="shared" si="8"/>
        <v>5708085</v>
      </c>
      <c r="I179" s="4">
        <v>2348153</v>
      </c>
      <c r="J179" s="4">
        <v>2669932.2748493152</v>
      </c>
      <c r="K179" s="3">
        <v>482425</v>
      </c>
      <c r="L179" s="2">
        <v>5500510.2748493152</v>
      </c>
      <c r="M179" s="1" t="s">
        <v>251</v>
      </c>
      <c r="N179" s="1" t="s">
        <v>247</v>
      </c>
      <c r="O179" s="1" t="s">
        <v>248</v>
      </c>
      <c r="P179" s="7">
        <f t="shared" si="9"/>
        <v>0.49153008372121765</v>
      </c>
      <c r="Q179" s="1" t="s">
        <v>247</v>
      </c>
      <c r="R179" s="1" t="s">
        <v>247</v>
      </c>
      <c r="S179" s="7"/>
      <c r="T179" s="16">
        <f t="shared" si="10"/>
        <v>207574.72515068483</v>
      </c>
      <c r="U179" s="6"/>
      <c r="V179" s="11">
        <v>1119058722.3485293</v>
      </c>
    </row>
    <row r="180" spans="1:22" x14ac:dyDescent="0.35">
      <c r="A180" s="1">
        <f t="shared" si="11"/>
        <v>174</v>
      </c>
      <c r="B180" s="25" t="s">
        <v>169</v>
      </c>
      <c r="C180" s="25"/>
      <c r="D180" s="6"/>
      <c r="E180" s="4">
        <v>2317000</v>
      </c>
      <c r="F180" s="4">
        <v>1442922</v>
      </c>
      <c r="G180" s="3">
        <v>375267</v>
      </c>
      <c r="H180" s="2">
        <f t="shared" si="8"/>
        <v>4135189</v>
      </c>
      <c r="I180" s="2">
        <v>2317100</v>
      </c>
      <c r="J180" s="2">
        <v>1386213.8301369862</v>
      </c>
      <c r="K180" s="3">
        <v>220354.16666666666</v>
      </c>
      <c r="L180" s="2">
        <v>3923667.996803653</v>
      </c>
      <c r="M180" s="1" t="s">
        <v>251</v>
      </c>
      <c r="N180" s="1" t="s">
        <v>247</v>
      </c>
      <c r="O180" s="1" t="s">
        <v>248</v>
      </c>
      <c r="P180" s="7">
        <f t="shared" si="9"/>
        <v>0.35062217187040806</v>
      </c>
      <c r="Q180" s="1" t="s">
        <v>247</v>
      </c>
      <c r="R180" s="1" t="s">
        <v>247</v>
      </c>
      <c r="S180" s="7"/>
      <c r="T180" s="16">
        <f t="shared" si="10"/>
        <v>211521.00319634704</v>
      </c>
      <c r="U180" s="6"/>
      <c r="V180" s="11">
        <v>1119058722.3485293</v>
      </c>
    </row>
    <row r="181" spans="1:22" x14ac:dyDescent="0.35">
      <c r="A181" s="1">
        <f t="shared" si="11"/>
        <v>175</v>
      </c>
      <c r="B181" s="25" t="s">
        <v>170</v>
      </c>
      <c r="C181" s="25"/>
      <c r="D181" s="6"/>
      <c r="E181" s="2">
        <v>3500000</v>
      </c>
      <c r="F181" s="2">
        <v>2759452</v>
      </c>
      <c r="G181" s="2"/>
      <c r="H181" s="2">
        <f t="shared" si="8"/>
        <v>6259452</v>
      </c>
      <c r="I181" s="2">
        <v>3500000</v>
      </c>
      <c r="J181" s="2">
        <v>2759452</v>
      </c>
      <c r="K181" s="2"/>
      <c r="L181" s="2">
        <v>6259452</v>
      </c>
      <c r="M181" s="1" t="s">
        <v>251</v>
      </c>
      <c r="N181" s="1" t="s">
        <v>247</v>
      </c>
      <c r="O181" s="1" t="s">
        <v>248</v>
      </c>
      <c r="P181" s="7">
        <f t="shared" si="9"/>
        <v>0.5593497351831106</v>
      </c>
      <c r="Q181" s="1" t="s">
        <v>247</v>
      </c>
      <c r="R181" s="1" t="s">
        <v>247</v>
      </c>
      <c r="S181" s="7"/>
      <c r="T181" s="16">
        <f t="shared" si="10"/>
        <v>0</v>
      </c>
      <c r="U181" s="6"/>
      <c r="V181" s="11">
        <v>1119058722.3485293</v>
      </c>
    </row>
    <row r="182" spans="1:22" x14ac:dyDescent="0.35">
      <c r="A182" s="1">
        <f t="shared" si="11"/>
        <v>176</v>
      </c>
      <c r="B182" s="25" t="s">
        <v>171</v>
      </c>
      <c r="C182" s="25"/>
      <c r="D182" s="6"/>
      <c r="E182" s="4">
        <v>3251071</v>
      </c>
      <c r="F182" s="4">
        <v>2323259</v>
      </c>
      <c r="G182" s="3">
        <v>687164</v>
      </c>
      <c r="H182" s="2">
        <f t="shared" si="8"/>
        <v>6261494</v>
      </c>
      <c r="I182" s="4">
        <v>3251071</v>
      </c>
      <c r="J182" s="4">
        <v>2323259</v>
      </c>
      <c r="K182" s="3">
        <v>486066.66666666669</v>
      </c>
      <c r="L182" s="2">
        <v>6060396.666666667</v>
      </c>
      <c r="M182" s="1" t="s">
        <v>251</v>
      </c>
      <c r="N182" s="1" t="s">
        <v>247</v>
      </c>
      <c r="O182" s="1" t="s">
        <v>248</v>
      </c>
      <c r="P182" s="7">
        <f t="shared" si="9"/>
        <v>0.54156198827063562</v>
      </c>
      <c r="Q182" s="1" t="s">
        <v>247</v>
      </c>
      <c r="R182" s="1" t="s">
        <v>247</v>
      </c>
      <c r="S182" s="7"/>
      <c r="T182" s="16">
        <f t="shared" si="10"/>
        <v>201097.33333333302</v>
      </c>
      <c r="U182" s="6"/>
      <c r="V182" s="11">
        <v>1119058722.3485293</v>
      </c>
    </row>
    <row r="183" spans="1:22" x14ac:dyDescent="0.35">
      <c r="A183" s="1">
        <f t="shared" si="11"/>
        <v>177</v>
      </c>
      <c r="B183" s="25" t="s">
        <v>172</v>
      </c>
      <c r="C183" s="25"/>
      <c r="D183" s="6"/>
      <c r="E183" s="4">
        <v>2558245</v>
      </c>
      <c r="F183" s="4">
        <v>1835770</v>
      </c>
      <c r="G183" s="3">
        <v>0</v>
      </c>
      <c r="H183" s="2">
        <f t="shared" si="8"/>
        <v>4394015</v>
      </c>
      <c r="I183" s="4">
        <v>1520435</v>
      </c>
      <c r="J183" s="4">
        <v>1037836.1860821918</v>
      </c>
      <c r="K183" s="3">
        <v>0</v>
      </c>
      <c r="L183" s="2">
        <v>2558271.1860821918</v>
      </c>
      <c r="M183" s="1" t="s">
        <v>251</v>
      </c>
      <c r="N183" s="1" t="s">
        <v>247</v>
      </c>
      <c r="O183" s="1" t="s">
        <v>248</v>
      </c>
      <c r="P183" s="7">
        <f t="shared" si="9"/>
        <v>0.22860919940941415</v>
      </c>
      <c r="Q183" s="1" t="s">
        <v>247</v>
      </c>
      <c r="R183" s="1" t="s">
        <v>247</v>
      </c>
      <c r="S183" s="7"/>
      <c r="T183" s="16">
        <f t="shared" si="10"/>
        <v>1835743.8139178082</v>
      </c>
      <c r="U183" s="6"/>
      <c r="V183" s="11">
        <v>1119058722.3485293</v>
      </c>
    </row>
    <row r="184" spans="1:22" x14ac:dyDescent="0.35">
      <c r="A184" s="1">
        <f t="shared" si="11"/>
        <v>178</v>
      </c>
      <c r="B184" s="25" t="s">
        <v>173</v>
      </c>
      <c r="C184" s="25"/>
      <c r="D184" s="6"/>
      <c r="E184" s="2">
        <f>978580+904180</f>
        <v>1882760</v>
      </c>
      <c r="F184" s="2">
        <v>1387359</v>
      </c>
      <c r="G184" s="2"/>
      <c r="H184" s="2">
        <f t="shared" si="8"/>
        <v>3270119</v>
      </c>
      <c r="I184" s="2">
        <v>1882760</v>
      </c>
      <c r="J184" s="2">
        <v>1387358.9882739726</v>
      </c>
      <c r="K184" s="2"/>
      <c r="L184" s="2">
        <v>3270118.9882739726</v>
      </c>
      <c r="M184" s="1" t="s">
        <v>251</v>
      </c>
      <c r="N184" s="1" t="s">
        <v>247</v>
      </c>
      <c r="O184" s="1" t="s">
        <v>248</v>
      </c>
      <c r="P184" s="7">
        <f t="shared" si="9"/>
        <v>0.29222049951150808</v>
      </c>
      <c r="Q184" s="1" t="s">
        <v>247</v>
      </c>
      <c r="R184" s="1" t="s">
        <v>247</v>
      </c>
      <c r="S184" s="7"/>
      <c r="T184" s="16">
        <v>0</v>
      </c>
      <c r="U184" s="6"/>
      <c r="V184" s="11">
        <v>1119058722.3485293</v>
      </c>
    </row>
    <row r="185" spans="1:22" x14ac:dyDescent="0.35">
      <c r="A185" s="1">
        <f t="shared" si="11"/>
        <v>179</v>
      </c>
      <c r="B185" s="25" t="s">
        <v>174</v>
      </c>
      <c r="C185" s="25"/>
      <c r="D185" s="6"/>
      <c r="E185" s="2">
        <v>2574397</v>
      </c>
      <c r="F185" s="2">
        <v>1904823</v>
      </c>
      <c r="G185" s="3">
        <v>701040</v>
      </c>
      <c r="H185" s="2">
        <f t="shared" si="8"/>
        <v>5180260</v>
      </c>
      <c r="I185" s="2">
        <v>2574397</v>
      </c>
      <c r="J185" s="2">
        <v>1904823.0410958906</v>
      </c>
      <c r="K185" s="3">
        <v>493158.33333333331</v>
      </c>
      <c r="L185" s="2">
        <v>4972378.3744292231</v>
      </c>
      <c r="M185" s="1" t="s">
        <v>251</v>
      </c>
      <c r="N185" s="1" t="s">
        <v>247</v>
      </c>
      <c r="O185" s="1" t="s">
        <v>248</v>
      </c>
      <c r="P185" s="7">
        <f t="shared" si="9"/>
        <v>0.4443357864182379</v>
      </c>
      <c r="Q185" s="1" t="s">
        <v>247</v>
      </c>
      <c r="R185" s="1" t="s">
        <v>247</v>
      </c>
      <c r="S185" s="7"/>
      <c r="T185" s="16">
        <f t="shared" si="10"/>
        <v>207881.62557077687</v>
      </c>
      <c r="U185" s="6"/>
      <c r="V185" s="11">
        <v>1119058722.3485293</v>
      </c>
    </row>
    <row r="186" spans="1:22" x14ac:dyDescent="0.35">
      <c r="A186" s="1">
        <f t="shared" si="11"/>
        <v>180</v>
      </c>
      <c r="B186" s="25" t="s">
        <v>175</v>
      </c>
      <c r="C186" s="25"/>
      <c r="D186" s="6"/>
      <c r="E186" s="2">
        <v>6463032</v>
      </c>
      <c r="F186" s="2">
        <v>3146440</v>
      </c>
      <c r="G186" s="2"/>
      <c r="H186" s="2">
        <v>9609472</v>
      </c>
      <c r="I186" s="2">
        <v>6366490</v>
      </c>
      <c r="J186" s="2">
        <v>3146440</v>
      </c>
      <c r="K186" s="2">
        <v>0</v>
      </c>
      <c r="L186" s="2">
        <v>9512930</v>
      </c>
      <c r="M186" s="1" t="s">
        <v>251</v>
      </c>
      <c r="N186" s="1" t="s">
        <v>247</v>
      </c>
      <c r="O186" s="1" t="s">
        <v>248</v>
      </c>
      <c r="P186" s="7">
        <f t="shared" si="9"/>
        <v>0.85008318241204961</v>
      </c>
      <c r="Q186" s="1" t="s">
        <v>247</v>
      </c>
      <c r="R186" s="1" t="s">
        <v>247</v>
      </c>
      <c r="S186" s="7"/>
      <c r="T186" s="16">
        <f t="shared" si="10"/>
        <v>96542</v>
      </c>
      <c r="U186" s="6"/>
      <c r="V186" s="11">
        <v>1119058722.3485293</v>
      </c>
    </row>
    <row r="187" spans="1:22" x14ac:dyDescent="0.35">
      <c r="A187" s="1">
        <f t="shared" si="11"/>
        <v>181</v>
      </c>
      <c r="B187" s="25" t="s">
        <v>176</v>
      </c>
      <c r="C187" s="25"/>
      <c r="D187" s="6"/>
      <c r="E187" s="4">
        <v>3248500</v>
      </c>
      <c r="F187" s="4">
        <v>2577309</v>
      </c>
      <c r="G187" s="3">
        <v>700397</v>
      </c>
      <c r="H187" s="2">
        <f t="shared" si="8"/>
        <v>6526206</v>
      </c>
      <c r="I187" s="4">
        <v>3248500</v>
      </c>
      <c r="J187" s="4">
        <v>2575173.3698630137</v>
      </c>
      <c r="K187" s="3">
        <v>499483.33333333331</v>
      </c>
      <c r="L187" s="2">
        <v>6323156.7031963468</v>
      </c>
      <c r="M187" s="1" t="s">
        <v>251</v>
      </c>
      <c r="N187" s="1" t="s">
        <v>247</v>
      </c>
      <c r="O187" s="1" t="s">
        <v>248</v>
      </c>
      <c r="P187" s="7">
        <f t="shared" si="9"/>
        <v>0.56504243941070043</v>
      </c>
      <c r="Q187" s="1" t="s">
        <v>247</v>
      </c>
      <c r="R187" s="1" t="s">
        <v>247</v>
      </c>
      <c r="S187" s="7"/>
      <c r="T187" s="16">
        <f t="shared" si="10"/>
        <v>203049.29680365324</v>
      </c>
      <c r="U187" s="6"/>
      <c r="V187" s="11">
        <v>1119058722.3485293</v>
      </c>
    </row>
    <row r="188" spans="1:22" x14ac:dyDescent="0.35">
      <c r="A188" s="1">
        <f t="shared" si="11"/>
        <v>182</v>
      </c>
      <c r="B188" s="25" t="s">
        <v>177</v>
      </c>
      <c r="C188" s="25"/>
      <c r="D188" s="6"/>
      <c r="E188" s="2">
        <v>1906226</v>
      </c>
      <c r="F188" s="2">
        <v>1372078</v>
      </c>
      <c r="G188" s="2"/>
      <c r="H188" s="2">
        <f t="shared" si="8"/>
        <v>3278304</v>
      </c>
      <c r="I188" s="2">
        <v>1906226</v>
      </c>
      <c r="J188" s="2">
        <v>1370824</v>
      </c>
      <c r="K188" s="2"/>
      <c r="L188" s="2">
        <v>3277050</v>
      </c>
      <c r="M188" s="1" t="s">
        <v>251</v>
      </c>
      <c r="N188" s="1" t="s">
        <v>247</v>
      </c>
      <c r="O188" s="1" t="s">
        <v>248</v>
      </c>
      <c r="P188" s="7">
        <f t="shared" si="9"/>
        <v>0.29283986037145304</v>
      </c>
      <c r="Q188" s="1" t="s">
        <v>247</v>
      </c>
      <c r="R188" s="1" t="s">
        <v>247</v>
      </c>
      <c r="S188" s="7"/>
      <c r="T188" s="16">
        <v>0</v>
      </c>
      <c r="U188" s="6"/>
      <c r="V188" s="11">
        <v>1119058722.3485293</v>
      </c>
    </row>
    <row r="189" spans="1:22" x14ac:dyDescent="0.35">
      <c r="A189" s="1">
        <f t="shared" si="11"/>
        <v>183</v>
      </c>
      <c r="B189" s="25" t="s">
        <v>178</v>
      </c>
      <c r="C189" s="25"/>
      <c r="D189" s="6"/>
      <c r="E189" s="2">
        <v>2902500</v>
      </c>
      <c r="F189" s="2">
        <v>2942552</v>
      </c>
      <c r="G189" s="3">
        <v>325932</v>
      </c>
      <c r="H189" s="2">
        <v>6170984</v>
      </c>
      <c r="I189" s="2">
        <v>2902500</v>
      </c>
      <c r="J189" s="2">
        <v>1305256.4383561644</v>
      </c>
      <c r="K189" s="3">
        <v>170187.5</v>
      </c>
      <c r="L189" s="2">
        <v>4377943.9383561648</v>
      </c>
      <c r="M189" s="1" t="s">
        <v>251</v>
      </c>
      <c r="N189" s="1" t="s">
        <v>247</v>
      </c>
      <c r="O189" s="1" t="s">
        <v>248</v>
      </c>
      <c r="P189" s="7">
        <f t="shared" si="9"/>
        <v>0.39121664046086224</v>
      </c>
      <c r="Q189" s="1" t="s">
        <v>247</v>
      </c>
      <c r="R189" s="1" t="s">
        <v>247</v>
      </c>
      <c r="S189" s="7"/>
      <c r="T189" s="16">
        <f t="shared" si="10"/>
        <v>1793040.0616438352</v>
      </c>
      <c r="U189" s="6"/>
      <c r="V189" s="11">
        <v>1119058722.3485293</v>
      </c>
    </row>
    <row r="190" spans="1:22" ht="36" x14ac:dyDescent="0.35">
      <c r="A190" s="1">
        <f t="shared" si="11"/>
        <v>184</v>
      </c>
      <c r="B190" s="25" t="s">
        <v>179</v>
      </c>
      <c r="C190" s="25"/>
      <c r="D190" s="6"/>
      <c r="E190" s="4">
        <v>2177345</v>
      </c>
      <c r="F190" s="4">
        <v>1543850</v>
      </c>
      <c r="G190" s="3">
        <v>518384</v>
      </c>
      <c r="H190" s="2">
        <f t="shared" si="8"/>
        <v>4239579</v>
      </c>
      <c r="I190" s="4">
        <v>2177295</v>
      </c>
      <c r="J190" s="2">
        <v>1541924.6128219182</v>
      </c>
      <c r="K190" s="3">
        <v>365312.5</v>
      </c>
      <c r="L190" s="2">
        <v>4084532.112821918</v>
      </c>
      <c r="M190" s="1" t="s">
        <v>251</v>
      </c>
      <c r="N190" s="1" t="s">
        <v>247</v>
      </c>
      <c r="O190" s="1" t="s">
        <v>248</v>
      </c>
      <c r="P190" s="7">
        <f t="shared" si="9"/>
        <v>0.36499712045940302</v>
      </c>
      <c r="Q190" s="1" t="s">
        <v>247</v>
      </c>
      <c r="R190" s="1" t="s">
        <v>247</v>
      </c>
      <c r="S190" s="7"/>
      <c r="T190" s="16">
        <f t="shared" si="10"/>
        <v>155046.88717808202</v>
      </c>
      <c r="U190" s="6"/>
      <c r="V190" s="11">
        <v>1119058722.3485293</v>
      </c>
    </row>
    <row r="191" spans="1:22" x14ac:dyDescent="0.35">
      <c r="A191" s="1">
        <f t="shared" si="11"/>
        <v>185</v>
      </c>
      <c r="B191" s="25" t="s">
        <v>180</v>
      </c>
      <c r="C191" s="25"/>
      <c r="D191" s="6"/>
      <c r="E191" s="2">
        <v>5016801</v>
      </c>
      <c r="F191" s="2">
        <v>3421855</v>
      </c>
      <c r="G191" s="2">
        <v>0</v>
      </c>
      <c r="H191" s="2">
        <v>8438656</v>
      </c>
      <c r="I191" s="2">
        <v>5016791</v>
      </c>
      <c r="J191" s="2">
        <v>3418549.2716712332</v>
      </c>
      <c r="K191" s="2"/>
      <c r="L191" s="2">
        <v>8435340.2716712337</v>
      </c>
      <c r="M191" s="1" t="s">
        <v>251</v>
      </c>
      <c r="N191" s="1" t="s">
        <v>247</v>
      </c>
      <c r="O191" s="1" t="s">
        <v>248</v>
      </c>
      <c r="P191" s="7">
        <f t="shared" si="9"/>
        <v>0.75378888553482515</v>
      </c>
      <c r="Q191" s="1" t="s">
        <v>247</v>
      </c>
      <c r="R191" s="1" t="s">
        <v>247</v>
      </c>
      <c r="S191" s="7"/>
      <c r="T191" s="16">
        <v>0</v>
      </c>
      <c r="U191" s="6"/>
      <c r="V191" s="11">
        <v>1119058722.3485293</v>
      </c>
    </row>
    <row r="192" spans="1:22" x14ac:dyDescent="0.35">
      <c r="A192" s="1">
        <f t="shared" si="11"/>
        <v>186</v>
      </c>
      <c r="B192" s="25" t="s">
        <v>181</v>
      </c>
      <c r="C192" s="25"/>
      <c r="D192" s="6"/>
      <c r="E192" s="5">
        <v>2321243</v>
      </c>
      <c r="F192" s="5">
        <v>1589743</v>
      </c>
      <c r="G192" s="5"/>
      <c r="H192" s="2">
        <v>3910986</v>
      </c>
      <c r="I192" s="5">
        <v>2321243</v>
      </c>
      <c r="J192" s="5">
        <v>1589743</v>
      </c>
      <c r="K192" s="5"/>
      <c r="L192" s="2">
        <v>3910986</v>
      </c>
      <c r="M192" s="1" t="s">
        <v>251</v>
      </c>
      <c r="N192" s="1" t="s">
        <v>247</v>
      </c>
      <c r="O192" s="1" t="s">
        <v>248</v>
      </c>
      <c r="P192" s="7">
        <f t="shared" si="9"/>
        <v>0.34948889829410834</v>
      </c>
      <c r="Q192" s="1" t="s">
        <v>247</v>
      </c>
      <c r="R192" s="1" t="s">
        <v>247</v>
      </c>
      <c r="S192" s="7"/>
      <c r="T192" s="16">
        <f t="shared" si="10"/>
        <v>0</v>
      </c>
      <c r="U192" s="6"/>
      <c r="V192" s="11">
        <v>1119058722.3485293</v>
      </c>
    </row>
    <row r="193" spans="1:22" ht="36" x14ac:dyDescent="0.35">
      <c r="A193" s="1">
        <f t="shared" si="11"/>
        <v>187</v>
      </c>
      <c r="B193" s="25" t="s">
        <v>182</v>
      </c>
      <c r="C193" s="25"/>
      <c r="D193" s="6"/>
      <c r="E193" s="4">
        <v>3933750</v>
      </c>
      <c r="F193" s="4">
        <v>3169902</v>
      </c>
      <c r="G193" s="3">
        <v>519103</v>
      </c>
      <c r="H193" s="2">
        <v>7622755</v>
      </c>
      <c r="I193" s="4">
        <v>3750000</v>
      </c>
      <c r="J193" s="5">
        <v>2960712.3287671232</v>
      </c>
      <c r="K193" s="3">
        <v>366041.66666666669</v>
      </c>
      <c r="L193" s="2">
        <v>7076753.9954337897</v>
      </c>
      <c r="M193" s="1" t="s">
        <v>251</v>
      </c>
      <c r="N193" s="1" t="s">
        <v>247</v>
      </c>
      <c r="O193" s="1" t="s">
        <v>248</v>
      </c>
      <c r="P193" s="7">
        <f t="shared" si="9"/>
        <v>0.63238450798918344</v>
      </c>
      <c r="Q193" s="1" t="s">
        <v>247</v>
      </c>
      <c r="R193" s="1" t="s">
        <v>247</v>
      </c>
      <c r="S193" s="7"/>
      <c r="T193" s="16">
        <f t="shared" si="10"/>
        <v>546001.00456621032</v>
      </c>
      <c r="U193" s="6"/>
      <c r="V193" s="11">
        <v>1119058722.3485293</v>
      </c>
    </row>
    <row r="194" spans="1:22" x14ac:dyDescent="0.35">
      <c r="A194" s="1">
        <f t="shared" si="11"/>
        <v>188</v>
      </c>
      <c r="B194" s="25" t="s">
        <v>183</v>
      </c>
      <c r="C194" s="25"/>
      <c r="D194" s="6"/>
      <c r="E194" s="2">
        <v>3568500</v>
      </c>
      <c r="F194" s="2">
        <v>2154187</v>
      </c>
      <c r="G194" s="3">
        <v>385192</v>
      </c>
      <c r="H194" s="2">
        <f t="shared" si="8"/>
        <v>6107879</v>
      </c>
      <c r="I194" s="2">
        <v>3494830</v>
      </c>
      <c r="J194" s="2">
        <v>2041171</v>
      </c>
      <c r="K194" s="3">
        <v>230416.66666666666</v>
      </c>
      <c r="L194" s="2">
        <v>5766417.666666667</v>
      </c>
      <c r="M194" s="1" t="s">
        <v>251</v>
      </c>
      <c r="N194" s="1" t="s">
        <v>247</v>
      </c>
      <c r="O194" s="1" t="s">
        <v>248</v>
      </c>
      <c r="P194" s="7">
        <f t="shared" si="9"/>
        <v>0.51529178509639684</v>
      </c>
      <c r="Q194" s="1" t="s">
        <v>247</v>
      </c>
      <c r="R194" s="1" t="s">
        <v>247</v>
      </c>
      <c r="S194" s="7"/>
      <c r="T194" s="16">
        <f t="shared" si="10"/>
        <v>341461.33333333302</v>
      </c>
      <c r="U194" s="6"/>
      <c r="V194" s="11">
        <v>1119058722.3485293</v>
      </c>
    </row>
    <row r="195" spans="1:22" x14ac:dyDescent="0.35">
      <c r="A195" s="1">
        <f t="shared" si="11"/>
        <v>189</v>
      </c>
      <c r="B195" s="25" t="s">
        <v>184</v>
      </c>
      <c r="C195" s="25"/>
      <c r="D195" s="6"/>
      <c r="E195" s="2">
        <v>1802913</v>
      </c>
      <c r="F195" s="2">
        <v>1319713</v>
      </c>
      <c r="G195" s="2">
        <v>567863</v>
      </c>
      <c r="H195" s="2">
        <f t="shared" si="8"/>
        <v>3690489</v>
      </c>
      <c r="I195" s="2">
        <v>1802913</v>
      </c>
      <c r="J195" s="2">
        <v>1319713.4340821917</v>
      </c>
      <c r="K195" s="2">
        <v>397979.16666666669</v>
      </c>
      <c r="L195" s="2">
        <v>3520605.6007488579</v>
      </c>
      <c r="M195" s="1" t="s">
        <v>251</v>
      </c>
      <c r="N195" s="1" t="s">
        <v>247</v>
      </c>
      <c r="O195" s="1" t="s">
        <v>248</v>
      </c>
      <c r="P195" s="7">
        <f t="shared" si="9"/>
        <v>0.31460418746929442</v>
      </c>
      <c r="Q195" s="1" t="s">
        <v>247</v>
      </c>
      <c r="R195" s="1" t="s">
        <v>247</v>
      </c>
      <c r="S195" s="7"/>
      <c r="T195" s="16">
        <f t="shared" si="10"/>
        <v>169883.39925114205</v>
      </c>
      <c r="U195" s="6"/>
      <c r="V195" s="11">
        <v>1119058722.3485293</v>
      </c>
    </row>
    <row r="196" spans="1:22" x14ac:dyDescent="0.35">
      <c r="A196" s="1">
        <f t="shared" si="11"/>
        <v>190</v>
      </c>
      <c r="B196" s="25" t="s">
        <v>185</v>
      </c>
      <c r="C196" s="25"/>
      <c r="D196" s="6"/>
      <c r="E196" s="2">
        <v>3325051</v>
      </c>
      <c r="F196" s="2">
        <v>5897322</v>
      </c>
      <c r="G196" s="3">
        <v>688488</v>
      </c>
      <c r="H196" s="2">
        <v>9910861</v>
      </c>
      <c r="I196" s="5">
        <v>3246342.5</v>
      </c>
      <c r="J196" s="5">
        <v>2256752.8858082192</v>
      </c>
      <c r="K196" s="3">
        <v>487408.33333333331</v>
      </c>
      <c r="L196" s="2">
        <v>5990503.7191415522</v>
      </c>
      <c r="M196" s="1" t="s">
        <v>251</v>
      </c>
      <c r="N196" s="1" t="s">
        <v>247</v>
      </c>
      <c r="O196" s="1" t="s">
        <v>248</v>
      </c>
      <c r="P196" s="7">
        <f t="shared" si="9"/>
        <v>0.53531629748343257</v>
      </c>
      <c r="Q196" s="1" t="s">
        <v>247</v>
      </c>
      <c r="R196" s="1" t="s">
        <v>247</v>
      </c>
      <c r="S196" s="7"/>
      <c r="T196" s="16">
        <f t="shared" si="10"/>
        <v>3920357.2808584478</v>
      </c>
      <c r="U196" s="6"/>
      <c r="V196" s="11">
        <v>1119058722.3485293</v>
      </c>
    </row>
    <row r="197" spans="1:22" x14ac:dyDescent="0.35">
      <c r="A197" s="1">
        <f t="shared" si="11"/>
        <v>191</v>
      </c>
      <c r="B197" s="25" t="s">
        <v>186</v>
      </c>
      <c r="C197" s="25"/>
      <c r="D197" s="6"/>
      <c r="E197" s="4">
        <v>1942797</v>
      </c>
      <c r="F197" s="4">
        <v>1513924</v>
      </c>
      <c r="G197" s="4">
        <v>511623</v>
      </c>
      <c r="H197" s="2">
        <f t="shared" si="8"/>
        <v>3968344</v>
      </c>
      <c r="I197" s="4">
        <v>1427797</v>
      </c>
      <c r="J197" s="4">
        <v>1114043.3898082192</v>
      </c>
      <c r="K197" s="4">
        <v>358458.33333333331</v>
      </c>
      <c r="L197" s="2">
        <v>2900298.7231415524</v>
      </c>
      <c r="M197" s="1" t="s">
        <v>251</v>
      </c>
      <c r="N197" s="1" t="s">
        <v>247</v>
      </c>
      <c r="O197" s="1" t="s">
        <v>248</v>
      </c>
      <c r="P197" s="7">
        <f t="shared" si="9"/>
        <v>0.2591730590379383</v>
      </c>
      <c r="Q197" s="1" t="s">
        <v>247</v>
      </c>
      <c r="R197" s="1" t="s">
        <v>247</v>
      </c>
      <c r="S197" s="7"/>
      <c r="T197" s="16">
        <f t="shared" si="10"/>
        <v>1068045.2768584476</v>
      </c>
      <c r="U197" s="6"/>
      <c r="V197" s="11">
        <v>1119058722.3485293</v>
      </c>
    </row>
    <row r="198" spans="1:22" x14ac:dyDescent="0.35">
      <c r="A198" s="1">
        <f t="shared" si="11"/>
        <v>192</v>
      </c>
      <c r="B198" s="25" t="s">
        <v>187</v>
      </c>
      <c r="C198" s="25"/>
      <c r="D198" s="6"/>
      <c r="E198" s="4">
        <v>3446473</v>
      </c>
      <c r="F198" s="4">
        <v>2526631</v>
      </c>
      <c r="G198" s="3">
        <v>672608</v>
      </c>
      <c r="H198" s="2">
        <f t="shared" si="8"/>
        <v>6645712</v>
      </c>
      <c r="I198" s="4">
        <v>3326278</v>
      </c>
      <c r="J198" s="5">
        <v>2456397.6037260266</v>
      </c>
      <c r="K198" s="3">
        <v>471308.33333333331</v>
      </c>
      <c r="L198" s="2">
        <v>6253983.9370593596</v>
      </c>
      <c r="M198" s="1" t="s">
        <v>251</v>
      </c>
      <c r="N198" s="1" t="s">
        <v>247</v>
      </c>
      <c r="O198" s="1" t="s">
        <v>248</v>
      </c>
      <c r="P198" s="7">
        <f t="shared" si="9"/>
        <v>0.55886110461963445</v>
      </c>
      <c r="Q198" s="1" t="s">
        <v>247</v>
      </c>
      <c r="R198" s="1" t="s">
        <v>247</v>
      </c>
      <c r="S198" s="7"/>
      <c r="T198" s="16">
        <f t="shared" si="10"/>
        <v>391728.06294064038</v>
      </c>
      <c r="U198" s="6"/>
      <c r="V198" s="11">
        <v>1119058722.3485293</v>
      </c>
    </row>
    <row r="199" spans="1:22" x14ac:dyDescent="0.35">
      <c r="A199" s="1">
        <f t="shared" si="11"/>
        <v>193</v>
      </c>
      <c r="B199" s="25" t="s">
        <v>188</v>
      </c>
      <c r="C199" s="25"/>
      <c r="D199" s="6"/>
      <c r="E199" s="2">
        <v>2912889</v>
      </c>
      <c r="F199" s="2">
        <v>1616029</v>
      </c>
      <c r="G199" s="3">
        <v>365918</v>
      </c>
      <c r="H199" s="2">
        <f t="shared" si="8"/>
        <v>4894836</v>
      </c>
      <c r="I199" s="2">
        <v>2912889</v>
      </c>
      <c r="J199" s="2">
        <v>1614133.3461917809</v>
      </c>
      <c r="K199" s="3">
        <v>210875</v>
      </c>
      <c r="L199" s="2">
        <v>4737897.3461917806</v>
      </c>
      <c r="M199" s="1" t="s">
        <v>251</v>
      </c>
      <c r="N199" s="1" t="s">
        <v>247</v>
      </c>
      <c r="O199" s="1" t="s">
        <v>248</v>
      </c>
      <c r="P199" s="7">
        <f t="shared" si="9"/>
        <v>0.42338237052015654</v>
      </c>
      <c r="Q199" s="1" t="s">
        <v>247</v>
      </c>
      <c r="R199" s="1" t="s">
        <v>247</v>
      </c>
      <c r="S199" s="7"/>
      <c r="T199" s="16">
        <f t="shared" si="10"/>
        <v>156938.65380821936</v>
      </c>
      <c r="U199" s="6"/>
      <c r="V199" s="11">
        <v>1119058722.3485293</v>
      </c>
    </row>
    <row r="200" spans="1:22" x14ac:dyDescent="0.35">
      <c r="A200" s="1">
        <f t="shared" si="11"/>
        <v>194</v>
      </c>
      <c r="B200" s="25" t="s">
        <v>189</v>
      </c>
      <c r="C200" s="25"/>
      <c r="D200" s="6"/>
      <c r="E200" s="4">
        <v>1975102</v>
      </c>
      <c r="F200" s="4">
        <v>1637223</v>
      </c>
      <c r="G200" s="3">
        <v>508747</v>
      </c>
      <c r="H200" s="2">
        <f t="shared" ref="H200:H217" si="12">E200+F200+G200</f>
        <v>4121072</v>
      </c>
      <c r="I200" s="4">
        <v>1975102</v>
      </c>
      <c r="J200" s="4">
        <v>1468006.4359452052</v>
      </c>
      <c r="K200" s="3">
        <v>355541.66666666669</v>
      </c>
      <c r="L200" s="2">
        <v>3798650.1026118719</v>
      </c>
      <c r="M200" s="1" t="s">
        <v>251</v>
      </c>
      <c r="N200" s="1" t="s">
        <v>247</v>
      </c>
      <c r="O200" s="1" t="s">
        <v>248</v>
      </c>
      <c r="P200" s="7">
        <f t="shared" ref="P200:P242" si="13">L200*100/V200</f>
        <v>0.33945047089573444</v>
      </c>
      <c r="Q200" s="1" t="s">
        <v>247</v>
      </c>
      <c r="R200" s="1" t="s">
        <v>247</v>
      </c>
      <c r="S200" s="7"/>
      <c r="T200" s="16">
        <f t="shared" ref="T200:T241" si="14">H200-L200</f>
        <v>322421.8973881281</v>
      </c>
      <c r="U200" s="6"/>
      <c r="V200" s="11">
        <v>1119058722.3485293</v>
      </c>
    </row>
    <row r="201" spans="1:22" x14ac:dyDescent="0.35">
      <c r="A201" s="1">
        <f t="shared" ref="A201:A241" si="15">A200+1</f>
        <v>195</v>
      </c>
      <c r="B201" s="25" t="s">
        <v>190</v>
      </c>
      <c r="C201" s="25"/>
      <c r="D201" s="6"/>
      <c r="E201" s="4">
        <v>2164181</v>
      </c>
      <c r="F201" s="4">
        <v>1577626</v>
      </c>
      <c r="G201" s="3">
        <v>525000</v>
      </c>
      <c r="H201" s="2">
        <f t="shared" si="12"/>
        <v>4266807</v>
      </c>
      <c r="I201" s="4">
        <v>2164181</v>
      </c>
      <c r="J201" s="2">
        <v>1576202.7829041097</v>
      </c>
      <c r="K201" s="3">
        <v>367500</v>
      </c>
      <c r="L201" s="2">
        <v>4107883.7829041099</v>
      </c>
      <c r="M201" s="1" t="s">
        <v>251</v>
      </c>
      <c r="N201" s="1" t="s">
        <v>247</v>
      </c>
      <c r="O201" s="1" t="s">
        <v>248</v>
      </c>
      <c r="P201" s="7">
        <f t="shared" si="13"/>
        <v>0.36708384474078698</v>
      </c>
      <c r="Q201" s="1" t="s">
        <v>247</v>
      </c>
      <c r="R201" s="1" t="s">
        <v>247</v>
      </c>
      <c r="S201" s="7"/>
      <c r="T201" s="16">
        <f t="shared" si="14"/>
        <v>158923.21709589008</v>
      </c>
      <c r="U201" s="6"/>
      <c r="V201" s="11">
        <v>1119058722.3485293</v>
      </c>
    </row>
    <row r="202" spans="1:22" x14ac:dyDescent="0.35">
      <c r="A202" s="1">
        <f t="shared" si="15"/>
        <v>196</v>
      </c>
      <c r="B202" s="25" t="s">
        <v>191</v>
      </c>
      <c r="C202" s="25"/>
      <c r="D202" s="6"/>
      <c r="E202" s="4">
        <v>2426525</v>
      </c>
      <c r="F202" s="4">
        <v>1824553</v>
      </c>
      <c r="G202" s="4">
        <v>528164</v>
      </c>
      <c r="H202" s="2">
        <f t="shared" si="12"/>
        <v>4779242</v>
      </c>
      <c r="I202" s="4">
        <v>2426525</v>
      </c>
      <c r="J202" s="4">
        <v>1822957.9561643836</v>
      </c>
      <c r="K202" s="4">
        <v>375229.16666666669</v>
      </c>
      <c r="L202" s="2">
        <v>4624712.1228310503</v>
      </c>
      <c r="M202" s="1" t="s">
        <v>251</v>
      </c>
      <c r="N202" s="1" t="s">
        <v>247</v>
      </c>
      <c r="O202" s="1" t="s">
        <v>248</v>
      </c>
      <c r="P202" s="7">
        <f t="shared" si="13"/>
        <v>0.41326804666026185</v>
      </c>
      <c r="Q202" s="1" t="s">
        <v>247</v>
      </c>
      <c r="R202" s="1" t="s">
        <v>247</v>
      </c>
      <c r="S202" s="7"/>
      <c r="T202" s="16">
        <f t="shared" si="14"/>
        <v>154529.87716894969</v>
      </c>
      <c r="U202" s="6"/>
      <c r="V202" s="11">
        <v>1119058722.3485293</v>
      </c>
    </row>
    <row r="203" spans="1:22" x14ac:dyDescent="0.35">
      <c r="A203" s="1">
        <f t="shared" si="15"/>
        <v>197</v>
      </c>
      <c r="B203" s="25" t="s">
        <v>192</v>
      </c>
      <c r="C203" s="25"/>
      <c r="D203" s="6"/>
      <c r="E203" s="4">
        <f>398959+2100000</f>
        <v>2498959</v>
      </c>
      <c r="F203" s="4">
        <v>1991601</v>
      </c>
      <c r="G203" s="3">
        <v>520973</v>
      </c>
      <c r="H203" s="2">
        <f>E203+F203+G203</f>
        <v>5011533</v>
      </c>
      <c r="I203" s="2">
        <v>2498959</v>
      </c>
      <c r="J203" s="2">
        <v>1991601.192109589</v>
      </c>
      <c r="K203" s="3">
        <v>367937.5</v>
      </c>
      <c r="L203" s="2">
        <v>4858497.6921095885</v>
      </c>
      <c r="M203" s="1" t="s">
        <v>251</v>
      </c>
      <c r="N203" s="1" t="s">
        <v>247</v>
      </c>
      <c r="O203" s="1" t="s">
        <v>248</v>
      </c>
      <c r="P203" s="7">
        <f t="shared" si="13"/>
        <v>0.43415931577864203</v>
      </c>
      <c r="Q203" s="1" t="s">
        <v>247</v>
      </c>
      <c r="R203" s="1" t="s">
        <v>247</v>
      </c>
      <c r="S203" s="7"/>
      <c r="T203" s="16">
        <f t="shared" si="14"/>
        <v>153035.30789041147</v>
      </c>
      <c r="U203" s="6"/>
      <c r="V203" s="11">
        <v>1119058722.3485293</v>
      </c>
    </row>
    <row r="204" spans="1:22" x14ac:dyDescent="0.35">
      <c r="A204" s="1">
        <f t="shared" si="15"/>
        <v>198</v>
      </c>
      <c r="B204" s="25" t="s">
        <v>193</v>
      </c>
      <c r="C204" s="25"/>
      <c r="D204" s="6"/>
      <c r="E204" s="2">
        <v>2585838</v>
      </c>
      <c r="F204" s="2">
        <v>1806534</v>
      </c>
      <c r="G204" s="3">
        <v>468760</v>
      </c>
      <c r="H204" s="2">
        <f t="shared" si="12"/>
        <v>4861132</v>
      </c>
      <c r="I204" s="2">
        <v>2585838</v>
      </c>
      <c r="J204" s="2">
        <v>1806533.7172602741</v>
      </c>
      <c r="K204" s="3">
        <v>315000</v>
      </c>
      <c r="L204" s="2">
        <v>4707371.7172602741</v>
      </c>
      <c r="M204" s="1" t="s">
        <v>251</v>
      </c>
      <c r="N204" s="1" t="s">
        <v>247</v>
      </c>
      <c r="O204" s="1" t="s">
        <v>248</v>
      </c>
      <c r="P204" s="7">
        <f t="shared" si="13"/>
        <v>0.42065457542577195</v>
      </c>
      <c r="Q204" s="1" t="s">
        <v>247</v>
      </c>
      <c r="R204" s="1" t="s">
        <v>247</v>
      </c>
      <c r="S204" s="7"/>
      <c r="T204" s="16">
        <f t="shared" si="14"/>
        <v>153760.2827397259</v>
      </c>
      <c r="U204" s="6"/>
      <c r="V204" s="11">
        <v>1119058722.3485293</v>
      </c>
    </row>
    <row r="205" spans="1:22" x14ac:dyDescent="0.35">
      <c r="A205" s="1">
        <f t="shared" si="15"/>
        <v>199</v>
      </c>
      <c r="B205" s="25" t="s">
        <v>194</v>
      </c>
      <c r="C205" s="25"/>
      <c r="D205" s="6"/>
      <c r="E205" s="4">
        <v>2105716</v>
      </c>
      <c r="F205" s="4">
        <v>1564449</v>
      </c>
      <c r="G205" s="3">
        <v>534925</v>
      </c>
      <c r="H205" s="2">
        <f t="shared" si="12"/>
        <v>4205090</v>
      </c>
      <c r="I205" s="4">
        <v>2057716</v>
      </c>
      <c r="J205" s="2">
        <v>1531849.8836164384</v>
      </c>
      <c r="K205" s="3">
        <v>382083.33333333331</v>
      </c>
      <c r="L205" s="2">
        <v>3971649.2169497716</v>
      </c>
      <c r="M205" s="1" t="s">
        <v>251</v>
      </c>
      <c r="N205" s="1" t="s">
        <v>247</v>
      </c>
      <c r="O205" s="1" t="s">
        <v>248</v>
      </c>
      <c r="P205" s="7">
        <f t="shared" si="13"/>
        <v>0.35490981283043044</v>
      </c>
      <c r="Q205" s="1" t="s">
        <v>247</v>
      </c>
      <c r="R205" s="1" t="s">
        <v>247</v>
      </c>
      <c r="S205" s="7"/>
      <c r="T205" s="16">
        <f t="shared" si="14"/>
        <v>233440.78305022838</v>
      </c>
      <c r="U205" s="6"/>
      <c r="V205" s="11">
        <v>1119058722.3485293</v>
      </c>
    </row>
    <row r="206" spans="1:22" ht="36" x14ac:dyDescent="0.35">
      <c r="A206" s="1">
        <f t="shared" si="15"/>
        <v>200</v>
      </c>
      <c r="B206" s="25" t="s">
        <v>195</v>
      </c>
      <c r="C206" s="25"/>
      <c r="D206" s="6"/>
      <c r="E206" s="2">
        <v>2925902</v>
      </c>
      <c r="F206" s="2">
        <v>2343030</v>
      </c>
      <c r="G206" s="3">
        <v>701040</v>
      </c>
      <c r="H206" s="2">
        <f t="shared" si="12"/>
        <v>5969972</v>
      </c>
      <c r="I206" s="2">
        <v>2925902</v>
      </c>
      <c r="J206" s="2">
        <v>2341106.0059178085</v>
      </c>
      <c r="K206" s="3">
        <v>501591.66666666669</v>
      </c>
      <c r="L206" s="2">
        <v>5768599.672584475</v>
      </c>
      <c r="M206" s="1" t="s">
        <v>251</v>
      </c>
      <c r="N206" s="1" t="s">
        <v>247</v>
      </c>
      <c r="O206" s="1" t="s">
        <v>248</v>
      </c>
      <c r="P206" s="7">
        <f t="shared" si="13"/>
        <v>0.51548677092459605</v>
      </c>
      <c r="Q206" s="1" t="s">
        <v>247</v>
      </c>
      <c r="R206" s="1" t="s">
        <v>247</v>
      </c>
      <c r="S206" s="7"/>
      <c r="T206" s="16">
        <f t="shared" si="14"/>
        <v>201372.32741552498</v>
      </c>
      <c r="U206" s="6"/>
      <c r="V206" s="11">
        <v>1119058722.3485293</v>
      </c>
    </row>
    <row r="207" spans="1:22" x14ac:dyDescent="0.35">
      <c r="A207" s="1">
        <f t="shared" si="15"/>
        <v>201</v>
      </c>
      <c r="B207" s="25" t="s">
        <v>196</v>
      </c>
      <c r="C207" s="25"/>
      <c r="D207" s="6"/>
      <c r="E207" s="2">
        <v>2036952</v>
      </c>
      <c r="F207" s="2">
        <v>1555202</v>
      </c>
      <c r="G207" s="3">
        <v>510041</v>
      </c>
      <c r="H207" s="2">
        <f t="shared" si="12"/>
        <v>4102195</v>
      </c>
      <c r="I207" s="2">
        <v>2036952</v>
      </c>
      <c r="J207" s="2">
        <v>1555202.1496986302</v>
      </c>
      <c r="K207" s="3">
        <v>356854.16666666669</v>
      </c>
      <c r="L207" s="2">
        <v>3949008.3163652965</v>
      </c>
      <c r="M207" s="1" t="s">
        <v>251</v>
      </c>
      <c r="N207" s="1" t="s">
        <v>247</v>
      </c>
      <c r="O207" s="1" t="s">
        <v>248</v>
      </c>
      <c r="P207" s="7">
        <f t="shared" si="13"/>
        <v>0.35288660349098133</v>
      </c>
      <c r="Q207" s="1" t="s">
        <v>247</v>
      </c>
      <c r="R207" s="1" t="s">
        <v>247</v>
      </c>
      <c r="S207" s="7"/>
      <c r="T207" s="16">
        <f t="shared" si="14"/>
        <v>153186.68363470351</v>
      </c>
      <c r="U207" s="6"/>
      <c r="V207" s="11">
        <v>1119058722.3485293</v>
      </c>
    </row>
    <row r="208" spans="1:22" x14ac:dyDescent="0.35">
      <c r="A208" s="1">
        <f t="shared" si="15"/>
        <v>202</v>
      </c>
      <c r="B208" s="25" t="s">
        <v>197</v>
      </c>
      <c r="C208" s="25"/>
      <c r="D208" s="6"/>
      <c r="E208" s="5">
        <v>4150000</v>
      </c>
      <c r="F208" s="5">
        <v>2984737</v>
      </c>
      <c r="G208" s="3">
        <v>0</v>
      </c>
      <c r="H208" s="2">
        <f t="shared" si="12"/>
        <v>7134737</v>
      </c>
      <c r="I208" s="5">
        <v>4150000</v>
      </c>
      <c r="J208" s="5">
        <v>2982008.1095890412</v>
      </c>
      <c r="K208" s="3">
        <v>0</v>
      </c>
      <c r="L208" s="2">
        <v>7132008.1095890412</v>
      </c>
      <c r="M208" s="1" t="s">
        <v>251</v>
      </c>
      <c r="N208" s="1" t="s">
        <v>247</v>
      </c>
      <c r="O208" s="1" t="s">
        <v>248</v>
      </c>
      <c r="P208" s="7">
        <f t="shared" si="13"/>
        <v>0.63732206068876762</v>
      </c>
      <c r="Q208" s="1" t="s">
        <v>247</v>
      </c>
      <c r="R208" s="1" t="s">
        <v>247</v>
      </c>
      <c r="S208" s="7"/>
      <c r="T208" s="16">
        <f t="shared" si="14"/>
        <v>2728.8904109587893</v>
      </c>
      <c r="U208" s="6"/>
      <c r="V208" s="11">
        <v>1119058722.3485293</v>
      </c>
    </row>
    <row r="209" spans="1:22" x14ac:dyDescent="0.35">
      <c r="A209" s="1">
        <f t="shared" si="15"/>
        <v>203</v>
      </c>
      <c r="B209" s="25" t="s">
        <v>198</v>
      </c>
      <c r="C209" s="25"/>
      <c r="D209" s="6"/>
      <c r="E209" s="2">
        <v>1571160</v>
      </c>
      <c r="F209" s="2">
        <v>1165555</v>
      </c>
      <c r="G209" s="3">
        <v>520110</v>
      </c>
      <c r="H209" s="2">
        <f t="shared" si="12"/>
        <v>3256825</v>
      </c>
      <c r="I209" s="2">
        <v>1571160</v>
      </c>
      <c r="J209" s="2">
        <v>1165554.7956164384</v>
      </c>
      <c r="K209" s="3">
        <v>367062.5</v>
      </c>
      <c r="L209" s="2">
        <v>3103777.2956164386</v>
      </c>
      <c r="M209" s="1" t="s">
        <v>251</v>
      </c>
      <c r="N209" s="1" t="s">
        <v>247</v>
      </c>
      <c r="O209" s="1" t="s">
        <v>248</v>
      </c>
      <c r="P209" s="7">
        <f t="shared" si="13"/>
        <v>0.27735607020716924</v>
      </c>
      <c r="Q209" s="1" t="s">
        <v>247</v>
      </c>
      <c r="R209" s="1" t="s">
        <v>247</v>
      </c>
      <c r="S209" s="7"/>
      <c r="T209" s="16">
        <f t="shared" si="14"/>
        <v>153047.70438356139</v>
      </c>
      <c r="U209" s="6"/>
      <c r="V209" s="11">
        <v>1119058722.3485293</v>
      </c>
    </row>
    <row r="210" spans="1:22" x14ac:dyDescent="0.35">
      <c r="A210" s="1">
        <f t="shared" si="15"/>
        <v>204</v>
      </c>
      <c r="B210" s="25" t="s">
        <v>199</v>
      </c>
      <c r="C210" s="25"/>
      <c r="D210" s="6"/>
      <c r="E210" s="2">
        <v>2033664</v>
      </c>
      <c r="F210" s="2">
        <v>1354465</v>
      </c>
      <c r="G210" s="3">
        <v>494219</v>
      </c>
      <c r="H210" s="2">
        <f t="shared" si="12"/>
        <v>3882348</v>
      </c>
      <c r="I210" s="2">
        <v>2033664</v>
      </c>
      <c r="J210" s="2">
        <v>1354465</v>
      </c>
      <c r="K210" s="3">
        <v>340812.5</v>
      </c>
      <c r="L210" s="2">
        <v>3728941.5</v>
      </c>
      <c r="M210" s="1" t="s">
        <v>251</v>
      </c>
      <c r="N210" s="1" t="s">
        <v>247</v>
      </c>
      <c r="O210" s="1" t="s">
        <v>248</v>
      </c>
      <c r="P210" s="7">
        <f t="shared" si="13"/>
        <v>0.33322125332030844</v>
      </c>
      <c r="Q210" s="1" t="s">
        <v>247</v>
      </c>
      <c r="R210" s="1" t="s">
        <v>247</v>
      </c>
      <c r="S210" s="7"/>
      <c r="T210" s="16">
        <f t="shared" si="14"/>
        <v>153406.5</v>
      </c>
      <c r="U210" s="6"/>
      <c r="V210" s="11">
        <v>1119058722.3485293</v>
      </c>
    </row>
    <row r="211" spans="1:22" ht="36" x14ac:dyDescent="0.35">
      <c r="A211" s="1">
        <f t="shared" si="15"/>
        <v>205</v>
      </c>
      <c r="B211" s="25" t="s">
        <v>200</v>
      </c>
      <c r="C211" s="25"/>
      <c r="D211" s="6"/>
      <c r="E211" s="4">
        <v>2868808</v>
      </c>
      <c r="F211" s="4">
        <v>2091216</v>
      </c>
      <c r="G211" s="3">
        <v>702477</v>
      </c>
      <c r="H211" s="2">
        <f t="shared" si="12"/>
        <v>5662501</v>
      </c>
      <c r="I211" s="2">
        <v>2868808</v>
      </c>
      <c r="J211" s="2">
        <v>2089082.9010410958</v>
      </c>
      <c r="K211" s="3">
        <v>501591.66666666669</v>
      </c>
      <c r="L211" s="2">
        <v>5459482.5677077631</v>
      </c>
      <c r="M211" s="1" t="s">
        <v>251</v>
      </c>
      <c r="N211" s="1" t="s">
        <v>247</v>
      </c>
      <c r="O211" s="1" t="s">
        <v>248</v>
      </c>
      <c r="P211" s="7">
        <f t="shared" si="13"/>
        <v>0.48786381435373988</v>
      </c>
      <c r="Q211" s="1" t="s">
        <v>247</v>
      </c>
      <c r="R211" s="1" t="s">
        <v>247</v>
      </c>
      <c r="S211" s="7"/>
      <c r="T211" s="16">
        <f t="shared" si="14"/>
        <v>203018.43229223695</v>
      </c>
      <c r="U211" s="6"/>
      <c r="V211" s="11">
        <v>1119058722.3485293</v>
      </c>
    </row>
    <row r="212" spans="1:22" ht="36" x14ac:dyDescent="0.35">
      <c r="A212" s="1">
        <f t="shared" si="15"/>
        <v>206</v>
      </c>
      <c r="B212" s="25" t="s">
        <v>201</v>
      </c>
      <c r="C212" s="25"/>
      <c r="D212" s="6"/>
      <c r="E212" s="2">
        <v>3346000</v>
      </c>
      <c r="F212" s="2">
        <v>4674615</v>
      </c>
      <c r="G212" s="3">
        <v>398125</v>
      </c>
      <c r="H212" s="2">
        <f t="shared" si="12"/>
        <v>8418740</v>
      </c>
      <c r="I212" s="2">
        <v>3346000</v>
      </c>
      <c r="J212" s="2">
        <v>2075406.9041095891</v>
      </c>
      <c r="K212" s="3">
        <v>256229.16666666666</v>
      </c>
      <c r="L212" s="2">
        <v>5677636.0707762558</v>
      </c>
      <c r="M212" s="1" t="s">
        <v>251</v>
      </c>
      <c r="N212" s="1" t="s">
        <v>247</v>
      </c>
      <c r="O212" s="1" t="s">
        <v>248</v>
      </c>
      <c r="P212" s="7">
        <f t="shared" si="13"/>
        <v>0.50735818928794019</v>
      </c>
      <c r="Q212" s="1" t="s">
        <v>247</v>
      </c>
      <c r="R212" s="1" t="s">
        <v>247</v>
      </c>
      <c r="S212" s="7"/>
      <c r="T212" s="16">
        <f t="shared" si="14"/>
        <v>2741103.9292237442</v>
      </c>
      <c r="U212" s="6"/>
      <c r="V212" s="11">
        <v>1119058722.3485293</v>
      </c>
    </row>
    <row r="213" spans="1:22" x14ac:dyDescent="0.35">
      <c r="A213" s="1">
        <f t="shared" si="15"/>
        <v>207</v>
      </c>
      <c r="B213" s="25" t="s">
        <v>202</v>
      </c>
      <c r="C213" s="25"/>
      <c r="D213" s="6"/>
      <c r="E213" s="5">
        <v>5867102</v>
      </c>
      <c r="F213" s="5">
        <v>3218437</v>
      </c>
      <c r="G213" s="5">
        <v>722199</v>
      </c>
      <c r="H213" s="2">
        <f t="shared" si="12"/>
        <v>9807738</v>
      </c>
      <c r="I213" s="5">
        <v>5867102</v>
      </c>
      <c r="J213" s="5">
        <v>3214405.2109589046</v>
      </c>
      <c r="K213" s="5">
        <v>411979.16666666663</v>
      </c>
      <c r="L213" s="2">
        <v>9493486.3776255716</v>
      </c>
      <c r="M213" s="1" t="s">
        <v>251</v>
      </c>
      <c r="N213" s="1" t="s">
        <v>247</v>
      </c>
      <c r="O213" s="1" t="s">
        <v>248</v>
      </c>
      <c r="P213" s="7">
        <f t="shared" si="13"/>
        <v>0.8483456844607693</v>
      </c>
      <c r="Q213" s="1" t="s">
        <v>247</v>
      </c>
      <c r="R213" s="1" t="s">
        <v>247</v>
      </c>
      <c r="S213" s="7"/>
      <c r="T213" s="16">
        <f t="shared" si="14"/>
        <v>314251.62237442844</v>
      </c>
      <c r="U213" s="6"/>
      <c r="V213" s="11">
        <v>1119058722.3485293</v>
      </c>
    </row>
    <row r="214" spans="1:22" x14ac:dyDescent="0.35">
      <c r="A214" s="1">
        <f t="shared" si="15"/>
        <v>208</v>
      </c>
      <c r="B214" s="25" t="s">
        <v>203</v>
      </c>
      <c r="C214" s="25"/>
      <c r="D214" s="6"/>
      <c r="E214" s="2">
        <v>2027866</v>
      </c>
      <c r="F214" s="2">
        <v>1545565</v>
      </c>
      <c r="G214" s="3">
        <v>505150.68493150687</v>
      </c>
      <c r="H214" s="2">
        <f t="shared" si="12"/>
        <v>4078581.6849315069</v>
      </c>
      <c r="I214" s="2">
        <v>2027866</v>
      </c>
      <c r="J214" s="2">
        <v>1544232.023890411</v>
      </c>
      <c r="K214" s="3">
        <v>351895.83333333331</v>
      </c>
      <c r="L214" s="2">
        <v>3923993.8572237445</v>
      </c>
      <c r="M214" s="1" t="s">
        <v>251</v>
      </c>
      <c r="N214" s="1" t="s">
        <v>247</v>
      </c>
      <c r="O214" s="1" t="s">
        <v>248</v>
      </c>
      <c r="P214" s="7">
        <f t="shared" si="13"/>
        <v>0.35065129102328035</v>
      </c>
      <c r="Q214" s="1" t="s">
        <v>247</v>
      </c>
      <c r="R214" s="1" t="s">
        <v>247</v>
      </c>
      <c r="S214" s="7"/>
      <c r="T214" s="16">
        <f t="shared" si="14"/>
        <v>154587.82770776236</v>
      </c>
      <c r="U214" s="6"/>
      <c r="V214" s="11">
        <v>1119058722.3485293</v>
      </c>
    </row>
    <row r="215" spans="1:22" x14ac:dyDescent="0.35">
      <c r="A215" s="1">
        <f t="shared" si="15"/>
        <v>209</v>
      </c>
      <c r="B215" s="25" t="s">
        <v>204</v>
      </c>
      <c r="C215" s="25"/>
      <c r="D215" s="6"/>
      <c r="E215" s="4">
        <v>2454243</v>
      </c>
      <c r="F215" s="4">
        <v>1988949</v>
      </c>
      <c r="G215" s="3">
        <v>520685</v>
      </c>
      <c r="H215" s="2">
        <f t="shared" si="12"/>
        <v>4963877</v>
      </c>
      <c r="I215" s="2">
        <v>2454243</v>
      </c>
      <c r="J215" s="2">
        <v>1951952</v>
      </c>
      <c r="K215" s="3">
        <v>367645.83333333331</v>
      </c>
      <c r="L215" s="2">
        <v>4773840.833333333</v>
      </c>
      <c r="M215" s="1" t="s">
        <v>251</v>
      </c>
      <c r="N215" s="1" t="s">
        <v>247</v>
      </c>
      <c r="O215" s="1" t="s">
        <v>248</v>
      </c>
      <c r="P215" s="7">
        <f t="shared" si="13"/>
        <v>0.42659430984235042</v>
      </c>
      <c r="Q215" s="1" t="s">
        <v>247</v>
      </c>
      <c r="R215" s="1" t="s">
        <v>247</v>
      </c>
      <c r="S215" s="7"/>
      <c r="T215" s="16">
        <f t="shared" si="14"/>
        <v>190036.16666666698</v>
      </c>
      <c r="U215" s="6"/>
      <c r="V215" s="11">
        <v>1119058722.3485293</v>
      </c>
    </row>
    <row r="216" spans="1:22" x14ac:dyDescent="0.35">
      <c r="A216" s="1">
        <f t="shared" si="15"/>
        <v>210</v>
      </c>
      <c r="B216" s="27" t="s">
        <v>205</v>
      </c>
      <c r="C216" s="27"/>
      <c r="D216" s="6"/>
      <c r="E216" s="2">
        <v>1874000</v>
      </c>
      <c r="F216" s="2">
        <v>1260691</v>
      </c>
      <c r="G216" s="3">
        <v>534781</v>
      </c>
      <c r="H216" s="2">
        <f t="shared" si="12"/>
        <v>3669472</v>
      </c>
      <c r="I216" s="2">
        <v>1874000</v>
      </c>
      <c r="J216" s="2">
        <v>1260691</v>
      </c>
      <c r="K216" s="3">
        <v>381937.5</v>
      </c>
      <c r="L216" s="2">
        <v>3516628.5</v>
      </c>
      <c r="M216" s="1" t="s">
        <v>251</v>
      </c>
      <c r="N216" s="1" t="s">
        <v>247</v>
      </c>
      <c r="O216" s="1" t="s">
        <v>248</v>
      </c>
      <c r="P216" s="7">
        <f t="shared" si="13"/>
        <v>0.31424879050312704</v>
      </c>
      <c r="Q216" s="1" t="s">
        <v>247</v>
      </c>
      <c r="R216" s="1" t="s">
        <v>247</v>
      </c>
      <c r="S216" s="7"/>
      <c r="T216" s="16">
        <f t="shared" si="14"/>
        <v>152843.5</v>
      </c>
      <c r="U216" s="6"/>
      <c r="V216" s="11">
        <v>1119058722.3485293</v>
      </c>
    </row>
    <row r="217" spans="1:22" x14ac:dyDescent="0.35">
      <c r="A217" s="1">
        <f t="shared" si="15"/>
        <v>211</v>
      </c>
      <c r="B217" s="6" t="s">
        <v>206</v>
      </c>
      <c r="C217" s="6"/>
      <c r="D217" s="6"/>
      <c r="E217" s="2">
        <v>5189002</v>
      </c>
      <c r="F217" s="2">
        <v>3598968</v>
      </c>
      <c r="G217" s="2"/>
      <c r="H217" s="2">
        <f t="shared" si="12"/>
        <v>8787970</v>
      </c>
      <c r="I217" s="2">
        <v>4709453</v>
      </c>
      <c r="J217" s="2">
        <v>3113785.6431780816</v>
      </c>
      <c r="K217" s="2"/>
      <c r="L217" s="2">
        <v>7823238.6431780811</v>
      </c>
      <c r="M217" s="1" t="s">
        <v>251</v>
      </c>
      <c r="N217" s="1" t="s">
        <v>247</v>
      </c>
      <c r="O217" s="1" t="s">
        <v>248</v>
      </c>
      <c r="P217" s="7">
        <f t="shared" si="13"/>
        <v>0.69909098485553334</v>
      </c>
      <c r="Q217" s="1" t="s">
        <v>247</v>
      </c>
      <c r="R217" s="1" t="s">
        <v>247</v>
      </c>
      <c r="S217" s="7"/>
      <c r="T217" s="16">
        <f t="shared" si="14"/>
        <v>964731.35682191886</v>
      </c>
      <c r="U217" s="6"/>
      <c r="V217" s="11">
        <v>1119058722.3485293</v>
      </c>
    </row>
    <row r="218" spans="1:22" x14ac:dyDescent="0.35">
      <c r="A218" s="1">
        <f t="shared" si="15"/>
        <v>212</v>
      </c>
      <c r="B218" s="27" t="s">
        <v>207</v>
      </c>
      <c r="C218" s="27"/>
      <c r="D218" s="6"/>
      <c r="E218" s="8">
        <v>4154375</v>
      </c>
      <c r="F218" s="8">
        <v>3707146</v>
      </c>
      <c r="G218" s="8">
        <v>484150</v>
      </c>
      <c r="H218" s="2">
        <v>8345671</v>
      </c>
      <c r="I218" s="2">
        <v>4154375</v>
      </c>
      <c r="J218" s="2">
        <v>2770117.1232876712</v>
      </c>
      <c r="K218" s="2">
        <v>378733.33333333331</v>
      </c>
      <c r="L218" s="2">
        <v>7303225.4566210043</v>
      </c>
      <c r="M218" s="1" t="s">
        <v>251</v>
      </c>
      <c r="N218" s="1" t="s">
        <v>247</v>
      </c>
      <c r="O218" s="1" t="s">
        <v>248</v>
      </c>
      <c r="P218" s="7">
        <f t="shared" si="13"/>
        <v>0.65262218244400805</v>
      </c>
      <c r="Q218" s="1" t="s">
        <v>247</v>
      </c>
      <c r="R218" s="1" t="s">
        <v>247</v>
      </c>
      <c r="S218" s="7"/>
      <c r="T218" s="16">
        <f t="shared" si="14"/>
        <v>1042445.5433789957</v>
      </c>
      <c r="U218" s="6"/>
      <c r="V218" s="11">
        <v>1119058722.3485293</v>
      </c>
    </row>
    <row r="219" spans="1:22" x14ac:dyDescent="0.35">
      <c r="A219" s="1">
        <f t="shared" si="15"/>
        <v>213</v>
      </c>
      <c r="B219" s="27" t="s">
        <v>208</v>
      </c>
      <c r="C219" s="27"/>
      <c r="D219" s="6"/>
      <c r="E219" s="8">
        <v>2723747</v>
      </c>
      <c r="F219" s="8">
        <v>1390379</v>
      </c>
      <c r="G219" s="8">
        <v>0</v>
      </c>
      <c r="H219" s="2">
        <v>4114126</v>
      </c>
      <c r="I219" s="2">
        <v>2723747</v>
      </c>
      <c r="J219" s="2">
        <v>1390379</v>
      </c>
      <c r="K219" s="2">
        <v>0</v>
      </c>
      <c r="L219" s="2">
        <v>4114126</v>
      </c>
      <c r="M219" s="1" t="s">
        <v>251</v>
      </c>
      <c r="N219" s="1" t="s">
        <v>247</v>
      </c>
      <c r="O219" s="1" t="s">
        <v>248</v>
      </c>
      <c r="P219" s="7">
        <f t="shared" si="13"/>
        <v>0.36764165435088408</v>
      </c>
      <c r="Q219" s="1" t="s">
        <v>247</v>
      </c>
      <c r="R219" s="1" t="s">
        <v>247</v>
      </c>
      <c r="S219" s="7"/>
      <c r="T219" s="16">
        <f t="shared" si="14"/>
        <v>0</v>
      </c>
      <c r="U219" s="6"/>
      <c r="V219" s="11">
        <v>1119058722.3485293</v>
      </c>
    </row>
    <row r="220" spans="1:22" x14ac:dyDescent="0.35">
      <c r="A220" s="1">
        <f t="shared" si="15"/>
        <v>214</v>
      </c>
      <c r="B220" s="6" t="s">
        <v>209</v>
      </c>
      <c r="C220" s="6"/>
      <c r="D220" s="6"/>
      <c r="E220" s="3">
        <v>2654250</v>
      </c>
      <c r="F220" s="3">
        <v>1354903</v>
      </c>
      <c r="G220" s="3">
        <v>0</v>
      </c>
      <c r="H220" s="2">
        <v>4009153</v>
      </c>
      <c r="I220" s="2">
        <v>2654250</v>
      </c>
      <c r="J220" s="2">
        <v>2114996.9315068494</v>
      </c>
      <c r="K220" s="2">
        <v>0</v>
      </c>
      <c r="L220" s="2">
        <v>4009153</v>
      </c>
      <c r="M220" s="1" t="s">
        <v>251</v>
      </c>
      <c r="N220" s="1" t="s">
        <v>247</v>
      </c>
      <c r="O220" s="1" t="s">
        <v>248</v>
      </c>
      <c r="P220" s="7">
        <f t="shared" si="13"/>
        <v>0.35826118146741498</v>
      </c>
      <c r="Q220" s="1" t="s">
        <v>247</v>
      </c>
      <c r="R220" s="1" t="s">
        <v>247</v>
      </c>
      <c r="S220" s="7"/>
      <c r="T220" s="16">
        <f t="shared" si="14"/>
        <v>0</v>
      </c>
      <c r="U220" s="6"/>
      <c r="V220" s="11">
        <v>1119058722.3485293</v>
      </c>
    </row>
    <row r="221" spans="1:22" x14ac:dyDescent="0.35">
      <c r="A221" s="1">
        <f t="shared" si="15"/>
        <v>215</v>
      </c>
      <c r="B221" s="6" t="s">
        <v>210</v>
      </c>
      <c r="C221" s="6"/>
      <c r="D221" s="6"/>
      <c r="E221" s="2">
        <v>4841000</v>
      </c>
      <c r="F221" s="2">
        <v>2848596</v>
      </c>
      <c r="G221" s="2">
        <v>0</v>
      </c>
      <c r="H221" s="2">
        <v>7689596</v>
      </c>
      <c r="I221" s="2">
        <v>4694713</v>
      </c>
      <c r="J221" s="2">
        <v>2759548.8030684935</v>
      </c>
      <c r="K221" s="2">
        <v>0</v>
      </c>
      <c r="L221" s="2">
        <v>7454261.8030684935</v>
      </c>
      <c r="M221" s="1" t="s">
        <v>251</v>
      </c>
      <c r="N221" s="1" t="s">
        <v>247</v>
      </c>
      <c r="O221" s="1" t="s">
        <v>248</v>
      </c>
      <c r="P221" s="7">
        <f t="shared" si="13"/>
        <v>0.66611891352980079</v>
      </c>
      <c r="Q221" s="1" t="s">
        <v>247</v>
      </c>
      <c r="R221" s="1" t="s">
        <v>247</v>
      </c>
      <c r="S221" s="7"/>
      <c r="T221" s="16">
        <f t="shared" si="14"/>
        <v>235334.19693150651</v>
      </c>
      <c r="U221" s="6"/>
      <c r="V221" s="11">
        <v>1119058722.3485293</v>
      </c>
    </row>
    <row r="222" spans="1:22" x14ac:dyDescent="0.35">
      <c r="A222" s="1">
        <f t="shared" si="15"/>
        <v>216</v>
      </c>
      <c r="B222" s="27" t="s">
        <v>211</v>
      </c>
      <c r="C222" s="27"/>
      <c r="D222" s="6"/>
      <c r="E222" s="2">
        <v>2619691</v>
      </c>
      <c r="F222" s="2">
        <v>1878000</v>
      </c>
      <c r="G222" s="2">
        <v>0</v>
      </c>
      <c r="H222" s="2">
        <v>4497691</v>
      </c>
      <c r="I222" s="2">
        <v>2319691</v>
      </c>
      <c r="J222" s="2">
        <v>1698264.0655342466</v>
      </c>
      <c r="K222" s="2">
        <v>0</v>
      </c>
      <c r="L222" s="2">
        <v>4017955.0655342466</v>
      </c>
      <c r="M222" s="1" t="s">
        <v>251</v>
      </c>
      <c r="N222" s="1" t="s">
        <v>247</v>
      </c>
      <c r="O222" s="1" t="s">
        <v>248</v>
      </c>
      <c r="P222" s="7">
        <f t="shared" si="13"/>
        <v>0.35904774122147093</v>
      </c>
      <c r="Q222" s="1" t="s">
        <v>247</v>
      </c>
      <c r="R222" s="1" t="s">
        <v>247</v>
      </c>
      <c r="S222" s="7"/>
      <c r="T222" s="16">
        <f t="shared" si="14"/>
        <v>479735.93446575338</v>
      </c>
      <c r="U222" s="6"/>
      <c r="V222" s="11">
        <v>1119058722.3485293</v>
      </c>
    </row>
    <row r="223" spans="1:22" x14ac:dyDescent="0.35">
      <c r="A223" s="1">
        <f t="shared" si="15"/>
        <v>217</v>
      </c>
      <c r="B223" s="6" t="s">
        <v>212</v>
      </c>
      <c r="C223" s="6"/>
      <c r="D223" s="6"/>
      <c r="E223" s="3">
        <v>2037427</v>
      </c>
      <c r="F223" s="3">
        <v>1303953</v>
      </c>
      <c r="G223" s="3">
        <v>0</v>
      </c>
      <c r="H223" s="3">
        <v>3341380</v>
      </c>
      <c r="I223" s="3">
        <v>2037427</v>
      </c>
      <c r="J223" s="3">
        <v>1303953</v>
      </c>
      <c r="K223" s="3">
        <v>0</v>
      </c>
      <c r="L223" s="3">
        <v>3341380</v>
      </c>
      <c r="M223" s="1" t="s">
        <v>251</v>
      </c>
      <c r="N223" s="1" t="s">
        <v>247</v>
      </c>
      <c r="O223" s="1" t="s">
        <v>248</v>
      </c>
      <c r="P223" s="7">
        <f t="shared" si="13"/>
        <v>0.29858844163133486</v>
      </c>
      <c r="Q223" s="1" t="s">
        <v>247</v>
      </c>
      <c r="R223" s="1" t="s">
        <v>247</v>
      </c>
      <c r="S223" s="7"/>
      <c r="T223" s="16">
        <f t="shared" si="14"/>
        <v>0</v>
      </c>
      <c r="U223" s="6"/>
      <c r="V223" s="11">
        <v>1119058722.3485293</v>
      </c>
    </row>
    <row r="224" spans="1:22" x14ac:dyDescent="0.35">
      <c r="A224" s="1">
        <f t="shared" si="15"/>
        <v>218</v>
      </c>
      <c r="B224" s="27" t="s">
        <v>213</v>
      </c>
      <c r="C224" s="27"/>
      <c r="D224" s="6"/>
      <c r="E224" s="2">
        <v>3338903</v>
      </c>
      <c r="F224" s="2">
        <v>1853236</v>
      </c>
      <c r="G224" s="2">
        <v>0</v>
      </c>
      <c r="H224" s="2">
        <v>5192139</v>
      </c>
      <c r="I224" s="2">
        <v>3338903</v>
      </c>
      <c r="J224" s="2">
        <v>1853236</v>
      </c>
      <c r="K224" s="2">
        <v>0</v>
      </c>
      <c r="L224" s="2">
        <v>5192139</v>
      </c>
      <c r="M224" s="1" t="s">
        <v>251</v>
      </c>
      <c r="N224" s="1" t="s">
        <v>247</v>
      </c>
      <c r="O224" s="1" t="s">
        <v>248</v>
      </c>
      <c r="P224" s="7">
        <f t="shared" si="13"/>
        <v>0.4639737751298198</v>
      </c>
      <c r="Q224" s="1" t="s">
        <v>247</v>
      </c>
      <c r="R224" s="1" t="s">
        <v>247</v>
      </c>
      <c r="S224" s="7"/>
      <c r="T224" s="16">
        <f t="shared" si="14"/>
        <v>0</v>
      </c>
      <c r="U224" s="6"/>
      <c r="V224" s="11">
        <v>1119058722.3485293</v>
      </c>
    </row>
    <row r="225" spans="1:22" x14ac:dyDescent="0.35">
      <c r="A225" s="1">
        <f t="shared" si="15"/>
        <v>219</v>
      </c>
      <c r="B225" s="6" t="s">
        <v>257</v>
      </c>
      <c r="C225" s="25"/>
      <c r="D225" s="6"/>
      <c r="E225" s="9">
        <v>2150404</v>
      </c>
      <c r="F225" s="9">
        <v>1588786</v>
      </c>
      <c r="G225" s="9">
        <v>534925</v>
      </c>
      <c r="H225" s="2">
        <v>4962346</v>
      </c>
      <c r="I225" s="9">
        <v>0</v>
      </c>
      <c r="J225" s="9">
        <v>0</v>
      </c>
      <c r="K225" s="9">
        <v>0</v>
      </c>
      <c r="L225" s="9">
        <v>3763433.675835616</v>
      </c>
      <c r="M225" s="1" t="s">
        <v>251</v>
      </c>
      <c r="N225" s="1" t="s">
        <v>247</v>
      </c>
      <c r="O225" s="1" t="s">
        <v>248</v>
      </c>
      <c r="P225" s="7">
        <f t="shared" si="13"/>
        <v>0.33630350228068723</v>
      </c>
      <c r="Q225" s="1" t="s">
        <v>247</v>
      </c>
      <c r="R225" s="1" t="s">
        <v>247</v>
      </c>
      <c r="S225" s="7"/>
      <c r="T225" s="16">
        <f t="shared" si="14"/>
        <v>1198912.324164384</v>
      </c>
      <c r="U225" s="6"/>
      <c r="V225" s="11">
        <v>1119058722.3485293</v>
      </c>
    </row>
    <row r="226" spans="1:22" x14ac:dyDescent="0.35">
      <c r="A226" s="1">
        <f t="shared" si="15"/>
        <v>220</v>
      </c>
      <c r="B226" s="6" t="s">
        <v>258</v>
      </c>
      <c r="C226" s="25"/>
      <c r="D226" s="6"/>
      <c r="E226" s="3">
        <v>3071094</v>
      </c>
      <c r="F226" s="3">
        <v>1753776</v>
      </c>
      <c r="G226" s="3"/>
      <c r="H226" s="2">
        <v>8921758.8918356169</v>
      </c>
      <c r="I226" s="3">
        <v>0</v>
      </c>
      <c r="J226" s="3">
        <v>0</v>
      </c>
      <c r="K226" s="3"/>
      <c r="L226" s="3">
        <v>8705986.4065753426</v>
      </c>
      <c r="M226" s="1" t="s">
        <v>251</v>
      </c>
      <c r="N226" s="1" t="s">
        <v>247</v>
      </c>
      <c r="O226" s="1" t="s">
        <v>248</v>
      </c>
      <c r="P226" s="7">
        <f t="shared" si="13"/>
        <v>0.77797404485659105</v>
      </c>
      <c r="Q226" s="1" t="s">
        <v>247</v>
      </c>
      <c r="R226" s="1" t="s">
        <v>247</v>
      </c>
      <c r="S226" s="7"/>
      <c r="T226" s="16">
        <f t="shared" si="14"/>
        <v>215772.48526027426</v>
      </c>
      <c r="U226" s="6"/>
      <c r="V226" s="11">
        <v>1119058722.3485293</v>
      </c>
    </row>
    <row r="227" spans="1:22" x14ac:dyDescent="0.35">
      <c r="A227" s="1">
        <f t="shared" si="15"/>
        <v>221</v>
      </c>
      <c r="B227" s="27" t="s">
        <v>214</v>
      </c>
      <c r="C227" s="6"/>
      <c r="D227" s="6"/>
      <c r="E227" s="6">
        <v>2086416</v>
      </c>
      <c r="F227" s="6">
        <v>1668134</v>
      </c>
      <c r="G227" s="6">
        <v>512774</v>
      </c>
      <c r="H227" s="2">
        <v>4274195</v>
      </c>
      <c r="I227" s="6">
        <v>0</v>
      </c>
      <c r="J227" s="6">
        <v>0</v>
      </c>
      <c r="K227" s="6">
        <v>0</v>
      </c>
      <c r="L227" s="3">
        <v>1226828.5388127854</v>
      </c>
      <c r="M227" s="1" t="s">
        <v>251</v>
      </c>
      <c r="N227" s="1" t="s">
        <v>247</v>
      </c>
      <c r="O227" s="1" t="s">
        <v>248</v>
      </c>
      <c r="P227" s="7">
        <f t="shared" si="13"/>
        <v>0.10963039868346527</v>
      </c>
      <c r="Q227" s="1" t="s">
        <v>247</v>
      </c>
      <c r="R227" s="1" t="s">
        <v>247</v>
      </c>
      <c r="S227" s="7"/>
      <c r="T227" s="16">
        <f t="shared" si="14"/>
        <v>3047366.4611872146</v>
      </c>
      <c r="U227" s="6"/>
      <c r="V227" s="11">
        <v>1119058722.3485293</v>
      </c>
    </row>
    <row r="228" spans="1:22" x14ac:dyDescent="0.35">
      <c r="A228" s="1">
        <f t="shared" si="15"/>
        <v>222</v>
      </c>
      <c r="B228" s="27" t="s">
        <v>217</v>
      </c>
      <c r="C228" s="25"/>
      <c r="D228" s="6"/>
      <c r="E228" s="3">
        <v>2045003</v>
      </c>
      <c r="F228" s="3">
        <v>1477533</v>
      </c>
      <c r="G228" s="3">
        <v>534925</v>
      </c>
      <c r="H228" s="2">
        <v>4057461</v>
      </c>
      <c r="I228" s="3">
        <v>0</v>
      </c>
      <c r="J228" s="3">
        <v>0</v>
      </c>
      <c r="K228" s="3">
        <v>0</v>
      </c>
      <c r="L228" s="3">
        <v>1981494.7305936071</v>
      </c>
      <c r="M228" s="1" t="s">
        <v>251</v>
      </c>
      <c r="N228" s="1" t="s">
        <v>247</v>
      </c>
      <c r="O228" s="1" t="s">
        <v>248</v>
      </c>
      <c r="P228" s="7">
        <f t="shared" si="13"/>
        <v>0.17706798499681176</v>
      </c>
      <c r="Q228" s="1" t="s">
        <v>247</v>
      </c>
      <c r="R228" s="1" t="s">
        <v>247</v>
      </c>
      <c r="S228" s="7"/>
      <c r="T228" s="16">
        <f t="shared" si="14"/>
        <v>2075966.2694063929</v>
      </c>
      <c r="U228" s="6"/>
      <c r="V228" s="11">
        <v>1119058722.3485293</v>
      </c>
    </row>
    <row r="229" spans="1:22" x14ac:dyDescent="0.35">
      <c r="A229" s="1">
        <f t="shared" si="15"/>
        <v>223</v>
      </c>
      <c r="B229" s="27" t="s">
        <v>219</v>
      </c>
      <c r="C229" s="25"/>
      <c r="D229" s="6"/>
      <c r="E229" s="3">
        <v>4383394</v>
      </c>
      <c r="F229" s="3">
        <v>514115</v>
      </c>
      <c r="G229" s="3"/>
      <c r="H229" s="2">
        <v>2303229</v>
      </c>
      <c r="I229" s="3"/>
      <c r="J229" s="3"/>
      <c r="K229" s="3"/>
      <c r="L229" s="3">
        <v>857408.21917808219</v>
      </c>
      <c r="M229" s="1" t="s">
        <v>251</v>
      </c>
      <c r="N229" s="1" t="s">
        <v>247</v>
      </c>
      <c r="O229" s="1" t="s">
        <v>248</v>
      </c>
      <c r="P229" s="7">
        <f t="shared" si="13"/>
        <v>7.6618697665719424E-2</v>
      </c>
      <c r="Q229" s="1" t="s">
        <v>247</v>
      </c>
      <c r="R229" s="1" t="s">
        <v>247</v>
      </c>
      <c r="S229" s="7"/>
      <c r="T229" s="16">
        <f t="shared" si="14"/>
        <v>1445820.7808219178</v>
      </c>
      <c r="U229" s="6"/>
      <c r="V229" s="11">
        <v>1119058722.3485293</v>
      </c>
    </row>
    <row r="230" spans="1:22" x14ac:dyDescent="0.35">
      <c r="A230" s="1">
        <f t="shared" si="15"/>
        <v>224</v>
      </c>
      <c r="B230" s="27" t="s">
        <v>230</v>
      </c>
      <c r="C230" s="25"/>
      <c r="D230" s="6"/>
      <c r="E230" s="3">
        <v>1291000</v>
      </c>
      <c r="F230" s="3">
        <v>1052955</v>
      </c>
      <c r="G230" s="3"/>
      <c r="H230" s="2">
        <v>10036717</v>
      </c>
      <c r="I230" s="3">
        <v>0</v>
      </c>
      <c r="J230" s="3">
        <v>0</v>
      </c>
      <c r="K230" s="3"/>
      <c r="L230" s="3">
        <v>9113435.7080821916</v>
      </c>
      <c r="M230" s="1" t="s">
        <v>251</v>
      </c>
      <c r="N230" s="1" t="s">
        <v>247</v>
      </c>
      <c r="O230" s="1" t="s">
        <v>248</v>
      </c>
      <c r="P230" s="7">
        <f t="shared" si="13"/>
        <v>0.81438404670633757</v>
      </c>
      <c r="Q230" s="1" t="s">
        <v>247</v>
      </c>
      <c r="R230" s="1" t="s">
        <v>247</v>
      </c>
      <c r="S230" s="7"/>
      <c r="T230" s="16">
        <f t="shared" si="14"/>
        <v>923281.29191780835</v>
      </c>
      <c r="U230" s="6"/>
      <c r="V230" s="11">
        <v>1119058722.3485293</v>
      </c>
    </row>
    <row r="231" spans="1:22" ht="21" x14ac:dyDescent="0.4">
      <c r="A231" s="1">
        <f t="shared" si="15"/>
        <v>225</v>
      </c>
      <c r="B231" s="29" t="s">
        <v>215</v>
      </c>
      <c r="C231" s="30"/>
      <c r="D231" s="31"/>
      <c r="E231" s="32">
        <v>2527105</v>
      </c>
      <c r="F231" s="32">
        <v>1847516</v>
      </c>
      <c r="G231" s="32"/>
      <c r="H231" s="37">
        <v>4824870</v>
      </c>
      <c r="I231" s="3">
        <v>0</v>
      </c>
      <c r="J231" s="3">
        <v>0</v>
      </c>
      <c r="K231" s="3"/>
      <c r="L231" s="3">
        <v>0</v>
      </c>
      <c r="M231" s="1" t="s">
        <v>251</v>
      </c>
      <c r="N231" s="1" t="s">
        <v>247</v>
      </c>
      <c r="O231" s="1" t="s">
        <v>248</v>
      </c>
      <c r="P231" s="7">
        <f t="shared" si="13"/>
        <v>0</v>
      </c>
      <c r="Q231" s="1" t="s">
        <v>247</v>
      </c>
      <c r="R231" s="1" t="s">
        <v>247</v>
      </c>
      <c r="S231" s="7"/>
      <c r="T231" s="16">
        <f t="shared" si="14"/>
        <v>4824870</v>
      </c>
      <c r="U231" s="6"/>
      <c r="V231" s="11">
        <v>1119058722.3485293</v>
      </c>
    </row>
    <row r="232" spans="1:22" ht="21" x14ac:dyDescent="0.4">
      <c r="A232" s="1">
        <f t="shared" si="15"/>
        <v>226</v>
      </c>
      <c r="B232" s="29" t="s">
        <v>216</v>
      </c>
      <c r="C232" s="30"/>
      <c r="D232" s="31"/>
      <c r="E232" s="32">
        <v>2089777</v>
      </c>
      <c r="F232" s="32">
        <v>1500000</v>
      </c>
      <c r="G232" s="32"/>
      <c r="H232" s="37">
        <v>4267324</v>
      </c>
      <c r="I232" s="3">
        <v>0</v>
      </c>
      <c r="J232" s="3">
        <v>0</v>
      </c>
      <c r="K232" s="3"/>
      <c r="L232" s="3">
        <v>0</v>
      </c>
      <c r="M232" s="1" t="s">
        <v>251</v>
      </c>
      <c r="N232" s="1" t="s">
        <v>247</v>
      </c>
      <c r="O232" s="1" t="s">
        <v>248</v>
      </c>
      <c r="P232" s="7">
        <f t="shared" si="13"/>
        <v>0</v>
      </c>
      <c r="Q232" s="1" t="s">
        <v>247</v>
      </c>
      <c r="R232" s="1" t="s">
        <v>247</v>
      </c>
      <c r="S232" s="7"/>
      <c r="T232" s="16">
        <f t="shared" si="14"/>
        <v>4267324</v>
      </c>
      <c r="U232" s="6"/>
      <c r="V232" s="11">
        <v>1119058722.3485293</v>
      </c>
    </row>
    <row r="233" spans="1:22" ht="21" x14ac:dyDescent="0.4">
      <c r="A233" s="1">
        <f t="shared" si="15"/>
        <v>227</v>
      </c>
      <c r="B233" s="33" t="s">
        <v>218</v>
      </c>
      <c r="C233" s="30"/>
      <c r="D233" s="31"/>
      <c r="E233" s="32">
        <v>1848492</v>
      </c>
      <c r="F233" s="32">
        <v>1450723</v>
      </c>
      <c r="G233" s="32">
        <v>534637</v>
      </c>
      <c r="H233" s="37">
        <v>4897509</v>
      </c>
      <c r="I233" s="3">
        <v>0</v>
      </c>
      <c r="J233" s="3">
        <v>0</v>
      </c>
      <c r="K233" s="3">
        <v>0</v>
      </c>
      <c r="L233" s="3">
        <v>0</v>
      </c>
      <c r="M233" s="1" t="s">
        <v>251</v>
      </c>
      <c r="N233" s="1" t="s">
        <v>247</v>
      </c>
      <c r="O233" s="1" t="s">
        <v>248</v>
      </c>
      <c r="P233" s="7">
        <f t="shared" si="13"/>
        <v>0</v>
      </c>
      <c r="Q233" s="1" t="s">
        <v>247</v>
      </c>
      <c r="R233" s="1" t="s">
        <v>247</v>
      </c>
      <c r="S233" s="7"/>
      <c r="T233" s="16">
        <f t="shared" si="14"/>
        <v>4897509</v>
      </c>
      <c r="U233" s="6"/>
      <c r="V233" s="11">
        <v>1119058722.3485293</v>
      </c>
    </row>
    <row r="234" spans="1:22" ht="21" x14ac:dyDescent="0.4">
      <c r="A234" s="1">
        <f t="shared" si="15"/>
        <v>228</v>
      </c>
      <c r="B234" s="29" t="s">
        <v>220</v>
      </c>
      <c r="C234" s="30"/>
      <c r="D234" s="31"/>
      <c r="E234" s="32">
        <v>2800000</v>
      </c>
      <c r="F234" s="32">
        <v>1980283</v>
      </c>
      <c r="G234" s="32"/>
      <c r="H234" s="37">
        <v>4374621</v>
      </c>
      <c r="I234" s="3">
        <v>0</v>
      </c>
      <c r="J234" s="3">
        <v>0</v>
      </c>
      <c r="K234" s="3"/>
      <c r="L234" s="3">
        <v>0</v>
      </c>
      <c r="M234" s="1" t="s">
        <v>251</v>
      </c>
      <c r="N234" s="1" t="s">
        <v>247</v>
      </c>
      <c r="O234" s="1" t="s">
        <v>248</v>
      </c>
      <c r="P234" s="7">
        <f t="shared" si="13"/>
        <v>0</v>
      </c>
      <c r="Q234" s="1" t="s">
        <v>247</v>
      </c>
      <c r="R234" s="1" t="s">
        <v>247</v>
      </c>
      <c r="S234" s="7"/>
      <c r="T234" s="16">
        <f t="shared" si="14"/>
        <v>4374621</v>
      </c>
      <c r="U234" s="6"/>
      <c r="V234" s="11">
        <v>1119058722.3485293</v>
      </c>
    </row>
    <row r="235" spans="1:22" ht="21" x14ac:dyDescent="0.4">
      <c r="A235" s="1">
        <f t="shared" si="15"/>
        <v>229</v>
      </c>
      <c r="B235" s="29" t="s">
        <v>221</v>
      </c>
      <c r="C235" s="30"/>
      <c r="D235" s="31"/>
      <c r="E235" s="32">
        <v>2800000</v>
      </c>
      <c r="F235" s="32">
        <v>1960514</v>
      </c>
      <c r="G235" s="32"/>
      <c r="H235" s="37">
        <v>3589777</v>
      </c>
      <c r="I235" s="3">
        <v>0</v>
      </c>
      <c r="J235" s="3">
        <v>0</v>
      </c>
      <c r="K235" s="3"/>
      <c r="L235" s="3">
        <v>0</v>
      </c>
      <c r="M235" s="1" t="s">
        <v>251</v>
      </c>
      <c r="N235" s="1" t="s">
        <v>247</v>
      </c>
      <c r="O235" s="1" t="s">
        <v>248</v>
      </c>
      <c r="P235" s="7">
        <f t="shared" si="13"/>
        <v>0</v>
      </c>
      <c r="Q235" s="1" t="s">
        <v>247</v>
      </c>
      <c r="R235" s="1" t="s">
        <v>247</v>
      </c>
      <c r="S235" s="7"/>
      <c r="T235" s="16">
        <f t="shared" si="14"/>
        <v>3589777</v>
      </c>
      <c r="U235" s="6"/>
      <c r="V235" s="11">
        <v>1119058722.3485293</v>
      </c>
    </row>
    <row r="236" spans="1:22" ht="21" x14ac:dyDescent="0.4">
      <c r="A236" s="1">
        <f t="shared" si="15"/>
        <v>230</v>
      </c>
      <c r="B236" s="29" t="s">
        <v>222</v>
      </c>
      <c r="C236" s="30"/>
      <c r="D236" s="31"/>
      <c r="E236" s="32">
        <v>3100000</v>
      </c>
      <c r="F236" s="32">
        <v>1839518</v>
      </c>
      <c r="G236" s="32"/>
      <c r="H236" s="37">
        <v>3833852</v>
      </c>
      <c r="I236" s="3"/>
      <c r="J236" s="3"/>
      <c r="K236" s="3"/>
      <c r="L236" s="3">
        <v>0</v>
      </c>
      <c r="M236" s="1" t="s">
        <v>251</v>
      </c>
      <c r="N236" s="1" t="s">
        <v>247</v>
      </c>
      <c r="O236" s="1" t="s">
        <v>248</v>
      </c>
      <c r="P236" s="7">
        <f t="shared" si="13"/>
        <v>0</v>
      </c>
      <c r="Q236" s="1" t="s">
        <v>247</v>
      </c>
      <c r="R236" s="1" t="s">
        <v>247</v>
      </c>
      <c r="S236" s="7"/>
      <c r="T236" s="16">
        <f t="shared" si="14"/>
        <v>3833852</v>
      </c>
      <c r="U236" s="6"/>
      <c r="V236" s="11">
        <v>1119058722.3485293</v>
      </c>
    </row>
    <row r="237" spans="1:22" ht="21" x14ac:dyDescent="0.4">
      <c r="A237" s="1">
        <f t="shared" si="15"/>
        <v>231</v>
      </c>
      <c r="B237" s="34" t="s">
        <v>223</v>
      </c>
      <c r="C237" s="30"/>
      <c r="D237" s="31"/>
      <c r="E237" s="32">
        <v>2358619</v>
      </c>
      <c r="F237" s="32">
        <v>1729186</v>
      </c>
      <c r="G237" s="32"/>
      <c r="H237" s="37">
        <v>4780283</v>
      </c>
      <c r="I237" s="3">
        <v>0</v>
      </c>
      <c r="J237" s="3">
        <v>0</v>
      </c>
      <c r="K237" s="3"/>
      <c r="L237" s="3">
        <v>0</v>
      </c>
      <c r="M237" s="1" t="s">
        <v>251</v>
      </c>
      <c r="N237" s="1" t="s">
        <v>247</v>
      </c>
      <c r="O237" s="1" t="s">
        <v>248</v>
      </c>
      <c r="P237" s="7">
        <f t="shared" si="13"/>
        <v>0</v>
      </c>
      <c r="Q237" s="1" t="s">
        <v>247</v>
      </c>
      <c r="R237" s="1" t="s">
        <v>247</v>
      </c>
      <c r="S237" s="7"/>
      <c r="T237" s="16">
        <f t="shared" si="14"/>
        <v>4780283</v>
      </c>
      <c r="U237" s="6"/>
      <c r="V237" s="11">
        <v>1119058722.3485293</v>
      </c>
    </row>
    <row r="238" spans="1:22" ht="21" x14ac:dyDescent="0.4">
      <c r="A238" s="1">
        <f t="shared" si="15"/>
        <v>232</v>
      </c>
      <c r="B238" s="29" t="s">
        <v>224</v>
      </c>
      <c r="C238" s="30"/>
      <c r="D238" s="31"/>
      <c r="E238" s="32">
        <v>2420000</v>
      </c>
      <c r="F238" s="32">
        <v>1480110</v>
      </c>
      <c r="G238" s="32"/>
      <c r="H238" s="37">
        <v>4760514</v>
      </c>
      <c r="I238" s="3">
        <v>0</v>
      </c>
      <c r="J238" s="3">
        <v>0</v>
      </c>
      <c r="K238" s="3"/>
      <c r="L238" s="3">
        <v>0</v>
      </c>
      <c r="M238" s="1" t="s">
        <v>251</v>
      </c>
      <c r="N238" s="1" t="s">
        <v>247</v>
      </c>
      <c r="O238" s="1" t="s">
        <v>248</v>
      </c>
      <c r="P238" s="7">
        <f t="shared" si="13"/>
        <v>0</v>
      </c>
      <c r="Q238" s="1" t="s">
        <v>247</v>
      </c>
      <c r="R238" s="1" t="s">
        <v>247</v>
      </c>
      <c r="S238" s="7"/>
      <c r="T238" s="16">
        <f t="shared" si="14"/>
        <v>4760514</v>
      </c>
      <c r="U238" s="6"/>
      <c r="V238" s="11">
        <v>1119058722.3485293</v>
      </c>
    </row>
    <row r="239" spans="1:22" ht="21" x14ac:dyDescent="0.4">
      <c r="A239" s="1">
        <f t="shared" si="15"/>
        <v>233</v>
      </c>
      <c r="B239" s="29" t="s">
        <v>225</v>
      </c>
      <c r="C239" s="30"/>
      <c r="D239" s="31"/>
      <c r="E239" s="32">
        <v>1716587</v>
      </c>
      <c r="F239" s="32">
        <v>1244457</v>
      </c>
      <c r="G239" s="32"/>
      <c r="H239" s="37">
        <v>4939518</v>
      </c>
      <c r="I239" s="3">
        <v>0</v>
      </c>
      <c r="J239" s="3">
        <v>0</v>
      </c>
      <c r="K239" s="3"/>
      <c r="L239" s="3">
        <v>0</v>
      </c>
      <c r="M239" s="1" t="s">
        <v>251</v>
      </c>
      <c r="N239" s="1" t="s">
        <v>247</v>
      </c>
      <c r="O239" s="1" t="s">
        <v>248</v>
      </c>
      <c r="P239" s="7">
        <f t="shared" si="13"/>
        <v>0</v>
      </c>
      <c r="Q239" s="1" t="s">
        <v>247</v>
      </c>
      <c r="R239" s="1" t="s">
        <v>247</v>
      </c>
      <c r="S239" s="7"/>
      <c r="T239" s="16">
        <f t="shared" si="14"/>
        <v>4939518</v>
      </c>
      <c r="U239" s="6"/>
      <c r="V239" s="11">
        <v>1119058722.3485293</v>
      </c>
    </row>
    <row r="240" spans="1:22" ht="21" x14ac:dyDescent="0.4">
      <c r="A240" s="1">
        <f t="shared" si="15"/>
        <v>234</v>
      </c>
      <c r="B240" s="29" t="s">
        <v>226</v>
      </c>
      <c r="C240" s="30"/>
      <c r="D240" s="31"/>
      <c r="E240" s="32">
        <v>230000</v>
      </c>
      <c r="F240" s="32">
        <v>190301</v>
      </c>
      <c r="G240" s="32"/>
      <c r="H240" s="37">
        <v>4087805</v>
      </c>
      <c r="I240" s="3">
        <v>0</v>
      </c>
      <c r="J240" s="3">
        <v>0</v>
      </c>
      <c r="K240" s="3"/>
      <c r="L240" s="3">
        <v>0</v>
      </c>
      <c r="M240" s="1" t="s">
        <v>251</v>
      </c>
      <c r="N240" s="1" t="s">
        <v>247</v>
      </c>
      <c r="O240" s="1" t="s">
        <v>248</v>
      </c>
      <c r="P240" s="7">
        <f t="shared" si="13"/>
        <v>0</v>
      </c>
      <c r="Q240" s="1" t="s">
        <v>247</v>
      </c>
      <c r="R240" s="1" t="s">
        <v>247</v>
      </c>
      <c r="S240" s="7"/>
      <c r="T240" s="16">
        <f t="shared" si="14"/>
        <v>4087805</v>
      </c>
      <c r="U240" s="6"/>
      <c r="V240" s="11">
        <v>1119058722.3485293</v>
      </c>
    </row>
    <row r="241" spans="1:22" ht="21" x14ac:dyDescent="0.4">
      <c r="A241" s="1">
        <f t="shared" si="15"/>
        <v>235</v>
      </c>
      <c r="B241" s="29" t="s">
        <v>227</v>
      </c>
      <c r="C241" s="30"/>
      <c r="D241" s="31"/>
      <c r="E241" s="32">
        <v>3257161</v>
      </c>
      <c r="F241" s="32">
        <v>1896754</v>
      </c>
      <c r="G241" s="32"/>
      <c r="H241" s="37">
        <v>3900110</v>
      </c>
      <c r="I241" s="3"/>
      <c r="J241" s="3"/>
      <c r="K241" s="3"/>
      <c r="L241" s="3">
        <v>0</v>
      </c>
      <c r="M241" s="1" t="s">
        <v>251</v>
      </c>
      <c r="N241" s="1" t="s">
        <v>247</v>
      </c>
      <c r="O241" s="1" t="s">
        <v>248</v>
      </c>
      <c r="P241" s="7">
        <f t="shared" si="13"/>
        <v>0</v>
      </c>
      <c r="Q241" s="1" t="s">
        <v>247</v>
      </c>
      <c r="R241" s="1" t="s">
        <v>247</v>
      </c>
      <c r="S241" s="7"/>
      <c r="T241" s="16">
        <f t="shared" si="14"/>
        <v>3900110</v>
      </c>
      <c r="U241" s="6"/>
      <c r="V241" s="11">
        <v>1119058722.3485293</v>
      </c>
    </row>
    <row r="242" spans="1:22" ht="21" x14ac:dyDescent="0.4">
      <c r="A242" s="1">
        <f>A241+1</f>
        <v>236</v>
      </c>
      <c r="B242" s="29" t="s">
        <v>228</v>
      </c>
      <c r="C242" s="30"/>
      <c r="D242" s="31"/>
      <c r="E242" s="32">
        <v>3306950</v>
      </c>
      <c r="F242" s="32">
        <v>1575852</v>
      </c>
      <c r="G242" s="32"/>
      <c r="H242" s="37">
        <v>2961044</v>
      </c>
      <c r="I242" s="3"/>
      <c r="J242" s="3"/>
      <c r="K242" s="3"/>
      <c r="L242" s="3">
        <v>0</v>
      </c>
      <c r="M242" s="1" t="s">
        <v>251</v>
      </c>
      <c r="N242" s="1" t="s">
        <v>247</v>
      </c>
      <c r="O242" s="1" t="s">
        <v>248</v>
      </c>
      <c r="P242" s="7">
        <f t="shared" si="13"/>
        <v>0</v>
      </c>
      <c r="Q242" s="1" t="s">
        <v>247</v>
      </c>
      <c r="R242" s="1" t="s">
        <v>247</v>
      </c>
      <c r="S242" s="7"/>
      <c r="T242" s="16">
        <f>H242-L242</f>
        <v>2961044</v>
      </c>
      <c r="U242" s="6"/>
      <c r="V242" s="11">
        <v>1119058722.3485293</v>
      </c>
    </row>
    <row r="243" spans="1:22" ht="21" x14ac:dyDescent="0.4">
      <c r="A243" s="1">
        <f t="shared" ref="A243:A263" si="16">A242+1</f>
        <v>237</v>
      </c>
      <c r="B243" s="29" t="s">
        <v>229</v>
      </c>
      <c r="C243" s="30"/>
      <c r="D243" s="38"/>
      <c r="E243" s="32"/>
      <c r="F243" s="32"/>
      <c r="G243" s="32"/>
      <c r="H243" s="37">
        <v>420301</v>
      </c>
      <c r="I243" s="3"/>
      <c r="J243" s="3"/>
      <c r="K243" s="3"/>
      <c r="L243" s="3"/>
      <c r="M243" s="1" t="s">
        <v>251</v>
      </c>
      <c r="N243" s="1" t="s">
        <v>247</v>
      </c>
      <c r="O243" s="1" t="s">
        <v>248</v>
      </c>
      <c r="P243" s="7"/>
      <c r="Q243" s="1" t="s">
        <v>247</v>
      </c>
      <c r="R243" s="1" t="s">
        <v>247</v>
      </c>
      <c r="S243" s="1"/>
      <c r="T243" s="16">
        <f t="shared" ref="T243:T263" si="17">H243-L243</f>
        <v>420301</v>
      </c>
      <c r="U243" s="6"/>
    </row>
    <row r="244" spans="1:22" ht="42" x14ac:dyDescent="0.4">
      <c r="A244" s="1">
        <f t="shared" si="16"/>
        <v>238</v>
      </c>
      <c r="B244" s="30" t="s">
        <v>259</v>
      </c>
      <c r="C244" s="30"/>
      <c r="D244" s="38"/>
      <c r="E244" s="32"/>
      <c r="F244" s="32"/>
      <c r="G244" s="32"/>
      <c r="H244" s="37">
        <v>6091342</v>
      </c>
      <c r="I244" s="3"/>
      <c r="J244" s="3"/>
      <c r="K244" s="3"/>
      <c r="L244" s="3"/>
      <c r="M244" s="1" t="s">
        <v>251</v>
      </c>
      <c r="N244" s="1" t="s">
        <v>247</v>
      </c>
      <c r="O244" s="1" t="s">
        <v>248</v>
      </c>
      <c r="P244" s="7"/>
      <c r="Q244" s="1" t="s">
        <v>247</v>
      </c>
      <c r="R244" s="1" t="s">
        <v>247</v>
      </c>
      <c r="S244" s="1"/>
      <c r="T244" s="16">
        <f t="shared" si="17"/>
        <v>6091342</v>
      </c>
      <c r="U244" s="6"/>
    </row>
    <row r="245" spans="1:22" ht="21" x14ac:dyDescent="0.4">
      <c r="A245" s="1">
        <f t="shared" si="16"/>
        <v>239</v>
      </c>
      <c r="B245" s="29" t="s">
        <v>260</v>
      </c>
      <c r="C245" s="30"/>
      <c r="D245" s="38"/>
      <c r="E245" s="32"/>
      <c r="F245" s="32"/>
      <c r="G245" s="32"/>
      <c r="H245" s="37">
        <v>947602.7</v>
      </c>
      <c r="I245" s="3"/>
      <c r="J245" s="3"/>
      <c r="K245" s="3"/>
      <c r="L245" s="3"/>
      <c r="M245" s="1" t="s">
        <v>251</v>
      </c>
      <c r="N245" s="1" t="s">
        <v>247</v>
      </c>
      <c r="O245" s="1" t="s">
        <v>248</v>
      </c>
      <c r="P245" s="7"/>
      <c r="Q245" s="1" t="s">
        <v>247</v>
      </c>
      <c r="R245" s="1" t="s">
        <v>247</v>
      </c>
      <c r="S245" s="1"/>
      <c r="T245" s="16">
        <f t="shared" si="17"/>
        <v>947602.7</v>
      </c>
      <c r="U245" s="6"/>
    </row>
    <row r="246" spans="1:22" ht="21" x14ac:dyDescent="0.4">
      <c r="A246" s="1">
        <f t="shared" si="16"/>
        <v>240</v>
      </c>
      <c r="B246" s="29" t="s">
        <v>261</v>
      </c>
      <c r="C246" s="30"/>
      <c r="D246" s="38"/>
      <c r="E246" s="32"/>
      <c r="F246" s="32"/>
      <c r="G246" s="32"/>
      <c r="H246" s="35"/>
      <c r="I246" s="3"/>
      <c r="J246" s="3"/>
      <c r="K246" s="3"/>
      <c r="L246" s="3"/>
      <c r="M246" s="1" t="s">
        <v>251</v>
      </c>
      <c r="N246" s="1" t="s">
        <v>247</v>
      </c>
      <c r="O246" s="1" t="s">
        <v>248</v>
      </c>
      <c r="P246" s="7"/>
      <c r="Q246" s="1" t="s">
        <v>247</v>
      </c>
      <c r="R246" s="1" t="s">
        <v>247</v>
      </c>
      <c r="S246" s="1"/>
      <c r="T246" s="16">
        <f t="shared" si="17"/>
        <v>0</v>
      </c>
      <c r="U246" s="6"/>
    </row>
    <row r="247" spans="1:22" ht="21" x14ac:dyDescent="0.4">
      <c r="A247" s="1">
        <f t="shared" si="16"/>
        <v>241</v>
      </c>
      <c r="B247" s="36" t="s">
        <v>262</v>
      </c>
      <c r="C247" s="30"/>
      <c r="D247" s="38"/>
      <c r="E247" s="32"/>
      <c r="F247" s="32"/>
      <c r="G247" s="32"/>
      <c r="H247" s="32">
        <v>6684155</v>
      </c>
      <c r="I247" s="3"/>
      <c r="J247" s="3"/>
      <c r="K247" s="3"/>
      <c r="L247" s="3"/>
      <c r="M247" s="1" t="s">
        <v>251</v>
      </c>
      <c r="N247" s="1" t="s">
        <v>247</v>
      </c>
      <c r="O247" s="1" t="s">
        <v>248</v>
      </c>
      <c r="P247" s="7"/>
      <c r="Q247" s="1" t="s">
        <v>247</v>
      </c>
      <c r="R247" s="1" t="s">
        <v>247</v>
      </c>
      <c r="S247" s="1"/>
      <c r="T247" s="16">
        <f t="shared" si="17"/>
        <v>6684155</v>
      </c>
      <c r="U247" s="6"/>
    </row>
    <row r="248" spans="1:22" ht="21" x14ac:dyDescent="0.4">
      <c r="A248" s="1">
        <f t="shared" si="16"/>
        <v>242</v>
      </c>
      <c r="B248" s="29" t="s">
        <v>263</v>
      </c>
      <c r="C248" s="30"/>
      <c r="D248" s="38"/>
      <c r="E248" s="32"/>
      <c r="F248" s="32"/>
      <c r="G248" s="32"/>
      <c r="H248" s="32">
        <v>9526994</v>
      </c>
      <c r="I248" s="3"/>
      <c r="J248" s="3"/>
      <c r="K248" s="3"/>
      <c r="L248" s="3"/>
      <c r="M248" s="1" t="s">
        <v>251</v>
      </c>
      <c r="N248" s="1" t="s">
        <v>247</v>
      </c>
      <c r="O248" s="1" t="s">
        <v>248</v>
      </c>
      <c r="P248" s="7"/>
      <c r="Q248" s="1" t="s">
        <v>247</v>
      </c>
      <c r="R248" s="1" t="s">
        <v>247</v>
      </c>
      <c r="S248" s="1"/>
      <c r="T248" s="16">
        <f t="shared" si="17"/>
        <v>9526994</v>
      </c>
      <c r="U248" s="6"/>
    </row>
    <row r="249" spans="1:22" ht="21" x14ac:dyDescent="0.4">
      <c r="A249" s="1">
        <f t="shared" si="16"/>
        <v>243</v>
      </c>
      <c r="B249" s="29" t="s">
        <v>264</v>
      </c>
      <c r="C249" s="30"/>
      <c r="D249" s="38"/>
      <c r="E249" s="32"/>
      <c r="F249" s="32"/>
      <c r="G249" s="32"/>
      <c r="H249" s="32">
        <v>3337050</v>
      </c>
      <c r="I249" s="3"/>
      <c r="J249" s="3"/>
      <c r="K249" s="3"/>
      <c r="L249" s="3"/>
      <c r="M249" s="1" t="s">
        <v>251</v>
      </c>
      <c r="N249" s="1" t="s">
        <v>247</v>
      </c>
      <c r="O249" s="1" t="s">
        <v>248</v>
      </c>
      <c r="P249" s="7"/>
      <c r="Q249" s="1" t="s">
        <v>247</v>
      </c>
      <c r="R249" s="1" t="s">
        <v>247</v>
      </c>
      <c r="S249" s="1"/>
      <c r="T249" s="16">
        <f t="shared" si="17"/>
        <v>3337050</v>
      </c>
      <c r="U249" s="6"/>
    </row>
    <row r="250" spans="1:22" ht="21" x14ac:dyDescent="0.4">
      <c r="A250" s="1">
        <f t="shared" si="16"/>
        <v>244</v>
      </c>
      <c r="B250" s="29" t="s">
        <v>265</v>
      </c>
      <c r="C250" s="30"/>
      <c r="D250" s="38"/>
      <c r="E250" s="32"/>
      <c r="F250" s="32"/>
      <c r="G250" s="32"/>
      <c r="H250" s="32">
        <v>4678480</v>
      </c>
      <c r="I250" s="3"/>
      <c r="J250" s="3"/>
      <c r="K250" s="3"/>
      <c r="L250" s="3"/>
      <c r="M250" s="1" t="s">
        <v>251</v>
      </c>
      <c r="N250" s="1" t="s">
        <v>247</v>
      </c>
      <c r="O250" s="1" t="s">
        <v>248</v>
      </c>
      <c r="P250" s="7"/>
      <c r="Q250" s="1" t="s">
        <v>247</v>
      </c>
      <c r="R250" s="1" t="s">
        <v>247</v>
      </c>
      <c r="S250" s="1"/>
      <c r="T250" s="16">
        <f t="shared" si="17"/>
        <v>4678480</v>
      </c>
      <c r="U250" s="6"/>
    </row>
    <row r="251" spans="1:22" ht="21" x14ac:dyDescent="0.4">
      <c r="A251" s="1">
        <f t="shared" si="16"/>
        <v>245</v>
      </c>
      <c r="B251" s="29" t="s">
        <v>266</v>
      </c>
      <c r="C251" s="30"/>
      <c r="D251" s="38"/>
      <c r="E251" s="32"/>
      <c r="F251" s="32"/>
      <c r="G251" s="32"/>
      <c r="H251" s="32">
        <v>5075364</v>
      </c>
      <c r="I251" s="3"/>
      <c r="J251" s="3"/>
      <c r="K251" s="3"/>
      <c r="L251" s="3"/>
      <c r="M251" s="1" t="s">
        <v>251</v>
      </c>
      <c r="N251" s="1" t="s">
        <v>247</v>
      </c>
      <c r="O251" s="1" t="s">
        <v>248</v>
      </c>
      <c r="P251" s="7"/>
      <c r="Q251" s="1" t="s">
        <v>247</v>
      </c>
      <c r="R251" s="1" t="s">
        <v>247</v>
      </c>
      <c r="S251" s="1"/>
      <c r="T251" s="16">
        <f t="shared" si="17"/>
        <v>5075364</v>
      </c>
      <c r="U251" s="6"/>
    </row>
    <row r="252" spans="1:22" ht="21" x14ac:dyDescent="0.4">
      <c r="A252" s="1">
        <f t="shared" si="16"/>
        <v>246</v>
      </c>
      <c r="B252" s="29" t="s">
        <v>267</v>
      </c>
      <c r="C252" s="30"/>
      <c r="D252" s="38"/>
      <c r="E252" s="32"/>
      <c r="F252" s="32"/>
      <c r="G252" s="32"/>
      <c r="H252" s="32">
        <v>3600080</v>
      </c>
      <c r="I252" s="3"/>
      <c r="J252" s="3"/>
      <c r="K252" s="3"/>
      <c r="L252" s="3"/>
      <c r="M252" s="1" t="s">
        <v>251</v>
      </c>
      <c r="N252" s="1" t="s">
        <v>247</v>
      </c>
      <c r="O252" s="1" t="s">
        <v>248</v>
      </c>
      <c r="P252" s="7"/>
      <c r="Q252" s="1" t="s">
        <v>247</v>
      </c>
      <c r="R252" s="1" t="s">
        <v>247</v>
      </c>
      <c r="S252" s="1"/>
      <c r="T252" s="16">
        <f t="shared" si="17"/>
        <v>3600080</v>
      </c>
      <c r="U252" s="6"/>
    </row>
    <row r="253" spans="1:22" ht="21" x14ac:dyDescent="0.4">
      <c r="A253" s="1">
        <f t="shared" si="16"/>
        <v>247</v>
      </c>
      <c r="B253" s="29" t="s">
        <v>268</v>
      </c>
      <c r="C253" s="30"/>
      <c r="D253" s="38"/>
      <c r="E253" s="32"/>
      <c r="F253" s="32"/>
      <c r="G253" s="32"/>
      <c r="H253" s="32">
        <v>4112224</v>
      </c>
      <c r="I253" s="3"/>
      <c r="J253" s="3"/>
      <c r="K253" s="3"/>
      <c r="L253" s="3"/>
      <c r="M253" s="1" t="s">
        <v>251</v>
      </c>
      <c r="N253" s="1" t="s">
        <v>247</v>
      </c>
      <c r="O253" s="1" t="s">
        <v>248</v>
      </c>
      <c r="P253" s="7"/>
      <c r="Q253" s="1" t="s">
        <v>247</v>
      </c>
      <c r="R253" s="1" t="s">
        <v>247</v>
      </c>
      <c r="S253" s="1"/>
      <c r="T253" s="16">
        <f t="shared" si="17"/>
        <v>4112224</v>
      </c>
      <c r="U253" s="6"/>
    </row>
    <row r="254" spans="1:22" ht="21" x14ac:dyDescent="0.4">
      <c r="A254" s="1">
        <f t="shared" si="16"/>
        <v>248</v>
      </c>
      <c r="B254" s="29" t="s">
        <v>269</v>
      </c>
      <c r="C254" s="30"/>
      <c r="D254" s="38"/>
      <c r="E254" s="32"/>
      <c r="F254" s="32"/>
      <c r="G254" s="32"/>
      <c r="H254" s="32">
        <v>7409335</v>
      </c>
      <c r="I254" s="3"/>
      <c r="J254" s="3"/>
      <c r="K254" s="3"/>
      <c r="L254" s="3"/>
      <c r="M254" s="1" t="s">
        <v>251</v>
      </c>
      <c r="N254" s="1" t="s">
        <v>247</v>
      </c>
      <c r="O254" s="1" t="s">
        <v>248</v>
      </c>
      <c r="P254" s="7"/>
      <c r="Q254" s="1" t="s">
        <v>247</v>
      </c>
      <c r="R254" s="1" t="s">
        <v>247</v>
      </c>
      <c r="S254" s="1"/>
      <c r="T254" s="16">
        <f t="shared" si="17"/>
        <v>7409335</v>
      </c>
      <c r="U254" s="6"/>
    </row>
    <row r="255" spans="1:22" ht="21" x14ac:dyDescent="0.4">
      <c r="A255" s="1">
        <f t="shared" si="16"/>
        <v>249</v>
      </c>
      <c r="B255" s="29" t="s">
        <v>270</v>
      </c>
      <c r="C255" s="30"/>
      <c r="D255" s="38"/>
      <c r="E255" s="32"/>
      <c r="F255" s="32"/>
      <c r="G255" s="32"/>
      <c r="H255" s="32">
        <v>5718399</v>
      </c>
      <c r="I255" s="3"/>
      <c r="J255" s="3"/>
      <c r="K255" s="3"/>
      <c r="L255" s="3"/>
      <c r="M255" s="1" t="s">
        <v>251</v>
      </c>
      <c r="N255" s="1" t="s">
        <v>247</v>
      </c>
      <c r="O255" s="1" t="s">
        <v>248</v>
      </c>
      <c r="P255" s="7"/>
      <c r="Q255" s="1" t="s">
        <v>247</v>
      </c>
      <c r="R255" s="1" t="s">
        <v>247</v>
      </c>
      <c r="S255" s="1"/>
      <c r="T255" s="16">
        <f t="shared" si="17"/>
        <v>5718399</v>
      </c>
      <c r="U255" s="6"/>
    </row>
    <row r="256" spans="1:22" ht="21" x14ac:dyDescent="0.4">
      <c r="A256" s="1">
        <f t="shared" si="16"/>
        <v>250</v>
      </c>
      <c r="B256" s="29" t="s">
        <v>271</v>
      </c>
      <c r="C256" s="30"/>
      <c r="D256" s="38"/>
      <c r="E256" s="32"/>
      <c r="F256" s="32"/>
      <c r="G256" s="32"/>
      <c r="H256" s="32">
        <v>5210901</v>
      </c>
      <c r="I256" s="3"/>
      <c r="J256" s="3"/>
      <c r="K256" s="3"/>
      <c r="L256" s="3"/>
      <c r="M256" s="1" t="s">
        <v>251</v>
      </c>
      <c r="N256" s="1" t="s">
        <v>247</v>
      </c>
      <c r="O256" s="1" t="s">
        <v>248</v>
      </c>
      <c r="P256" s="7"/>
      <c r="Q256" s="1" t="s">
        <v>247</v>
      </c>
      <c r="R256" s="1" t="s">
        <v>247</v>
      </c>
      <c r="S256" s="1"/>
      <c r="T256" s="16">
        <f t="shared" si="17"/>
        <v>5210901</v>
      </c>
      <c r="U256" s="6"/>
    </row>
    <row r="257" spans="1:21" ht="21" x14ac:dyDescent="0.4">
      <c r="A257" s="1">
        <f t="shared" si="16"/>
        <v>251</v>
      </c>
      <c r="B257" s="29" t="s">
        <v>272</v>
      </c>
      <c r="C257" s="30"/>
      <c r="D257" s="38"/>
      <c r="E257" s="32"/>
      <c r="F257" s="32"/>
      <c r="G257" s="32"/>
      <c r="H257" s="32">
        <v>5605191</v>
      </c>
      <c r="I257" s="3"/>
      <c r="J257" s="3"/>
      <c r="K257" s="3"/>
      <c r="L257" s="3"/>
      <c r="M257" s="1" t="s">
        <v>251</v>
      </c>
      <c r="N257" s="1" t="s">
        <v>247</v>
      </c>
      <c r="O257" s="1" t="s">
        <v>248</v>
      </c>
      <c r="P257" s="7"/>
      <c r="Q257" s="1" t="s">
        <v>247</v>
      </c>
      <c r="R257" s="1" t="s">
        <v>247</v>
      </c>
      <c r="S257" s="1"/>
      <c r="T257" s="16">
        <f t="shared" si="17"/>
        <v>5605191</v>
      </c>
      <c r="U257" s="6"/>
    </row>
    <row r="258" spans="1:21" ht="21" x14ac:dyDescent="0.4">
      <c r="A258" s="1">
        <f t="shared" si="16"/>
        <v>252</v>
      </c>
      <c r="B258" s="29" t="s">
        <v>273</v>
      </c>
      <c r="C258" s="30"/>
      <c r="D258" s="38"/>
      <c r="E258" s="32"/>
      <c r="F258" s="32"/>
      <c r="G258" s="32"/>
      <c r="H258" s="32">
        <v>4746196</v>
      </c>
      <c r="I258" s="3"/>
      <c r="J258" s="3"/>
      <c r="K258" s="3"/>
      <c r="L258" s="3"/>
      <c r="M258" s="1" t="s">
        <v>251</v>
      </c>
      <c r="N258" s="1" t="s">
        <v>247</v>
      </c>
      <c r="O258" s="1" t="s">
        <v>248</v>
      </c>
      <c r="P258" s="7"/>
      <c r="Q258" s="1" t="s">
        <v>247</v>
      </c>
      <c r="R258" s="1" t="s">
        <v>247</v>
      </c>
      <c r="S258" s="1"/>
      <c r="T258" s="16">
        <f t="shared" si="17"/>
        <v>4746196</v>
      </c>
      <c r="U258" s="6"/>
    </row>
    <row r="259" spans="1:21" ht="21" x14ac:dyDescent="0.4">
      <c r="A259" s="1">
        <f t="shared" si="16"/>
        <v>253</v>
      </c>
      <c r="B259" s="29" t="s">
        <v>274</v>
      </c>
      <c r="C259" s="30"/>
      <c r="D259" s="38"/>
      <c r="E259" s="32"/>
      <c r="F259" s="32"/>
      <c r="G259" s="32"/>
      <c r="H259" s="32">
        <v>3314389</v>
      </c>
      <c r="I259" s="3"/>
      <c r="J259" s="3"/>
      <c r="K259" s="3"/>
      <c r="L259" s="3"/>
      <c r="M259" s="1" t="s">
        <v>251</v>
      </c>
      <c r="N259" s="1" t="s">
        <v>247</v>
      </c>
      <c r="O259" s="1" t="s">
        <v>248</v>
      </c>
      <c r="P259" s="7"/>
      <c r="Q259" s="1" t="s">
        <v>247</v>
      </c>
      <c r="R259" s="1" t="s">
        <v>247</v>
      </c>
      <c r="S259" s="1"/>
      <c r="T259" s="16">
        <f t="shared" si="17"/>
        <v>3314389</v>
      </c>
      <c r="U259" s="6"/>
    </row>
    <row r="260" spans="1:21" ht="21" x14ac:dyDescent="0.4">
      <c r="A260" s="1">
        <f t="shared" si="16"/>
        <v>254</v>
      </c>
      <c r="B260" s="29" t="s">
        <v>275</v>
      </c>
      <c r="C260" s="30"/>
      <c r="D260" s="38"/>
      <c r="E260" s="32"/>
      <c r="F260" s="32"/>
      <c r="G260" s="32"/>
      <c r="H260" s="32">
        <v>3698786</v>
      </c>
      <c r="I260" s="3"/>
      <c r="J260" s="3"/>
      <c r="K260" s="3"/>
      <c r="L260" s="3"/>
      <c r="M260" s="1" t="s">
        <v>251</v>
      </c>
      <c r="N260" s="1" t="s">
        <v>247</v>
      </c>
      <c r="O260" s="1" t="s">
        <v>248</v>
      </c>
      <c r="P260" s="7"/>
      <c r="Q260" s="1" t="s">
        <v>247</v>
      </c>
      <c r="R260" s="1" t="s">
        <v>247</v>
      </c>
      <c r="S260" s="1"/>
      <c r="T260" s="16">
        <f t="shared" si="17"/>
        <v>3698786</v>
      </c>
      <c r="U260" s="6"/>
    </row>
    <row r="261" spans="1:21" ht="21" x14ac:dyDescent="0.4">
      <c r="A261" s="1">
        <f t="shared" si="16"/>
        <v>255</v>
      </c>
      <c r="B261" s="29" t="s">
        <v>276</v>
      </c>
      <c r="C261" s="30"/>
      <c r="D261" s="38"/>
      <c r="E261" s="32"/>
      <c r="F261" s="32"/>
      <c r="G261" s="32"/>
      <c r="H261" s="32"/>
      <c r="I261" s="3"/>
      <c r="J261" s="3"/>
      <c r="K261" s="3"/>
      <c r="L261" s="3"/>
      <c r="M261" s="1" t="s">
        <v>251</v>
      </c>
      <c r="N261" s="1" t="s">
        <v>247</v>
      </c>
      <c r="O261" s="1" t="s">
        <v>248</v>
      </c>
      <c r="P261" s="7"/>
      <c r="Q261" s="1" t="s">
        <v>247</v>
      </c>
      <c r="R261" s="1" t="s">
        <v>247</v>
      </c>
      <c r="S261" s="1"/>
      <c r="T261" s="16">
        <f t="shared" si="17"/>
        <v>0</v>
      </c>
      <c r="U261" s="6"/>
    </row>
    <row r="262" spans="1:21" ht="42" x14ac:dyDescent="0.4">
      <c r="A262" s="1">
        <f t="shared" si="16"/>
        <v>256</v>
      </c>
      <c r="B262" s="30" t="s">
        <v>277</v>
      </c>
      <c r="C262" s="30"/>
      <c r="D262" s="38"/>
      <c r="E262" s="32"/>
      <c r="F262" s="32"/>
      <c r="G262" s="32"/>
      <c r="H262" s="32">
        <v>24822899</v>
      </c>
      <c r="I262" s="3"/>
      <c r="J262" s="3"/>
      <c r="K262" s="3"/>
      <c r="L262" s="3"/>
      <c r="M262" s="1" t="s">
        <v>251</v>
      </c>
      <c r="N262" s="1" t="s">
        <v>247</v>
      </c>
      <c r="O262" s="1" t="s">
        <v>248</v>
      </c>
      <c r="P262" s="7"/>
      <c r="Q262" s="1" t="s">
        <v>247</v>
      </c>
      <c r="R262" s="1" t="s">
        <v>247</v>
      </c>
      <c r="S262" s="1"/>
      <c r="T262" s="16">
        <f t="shared" si="17"/>
        <v>24822899</v>
      </c>
      <c r="U262" s="6"/>
    </row>
    <row r="263" spans="1:21" ht="21" x14ac:dyDescent="0.4">
      <c r="A263" s="1">
        <f t="shared" si="16"/>
        <v>257</v>
      </c>
      <c r="B263" s="30" t="s">
        <v>278</v>
      </c>
      <c r="C263" s="30"/>
      <c r="D263" s="38"/>
      <c r="E263" s="32"/>
      <c r="F263" s="32"/>
      <c r="G263" s="32"/>
      <c r="H263" s="32">
        <v>3624336</v>
      </c>
      <c r="I263" s="3"/>
      <c r="J263" s="3"/>
      <c r="K263" s="3"/>
      <c r="L263" s="3"/>
      <c r="M263" s="1" t="s">
        <v>251</v>
      </c>
      <c r="N263" s="1" t="s">
        <v>247</v>
      </c>
      <c r="O263" s="1" t="s">
        <v>248</v>
      </c>
      <c r="P263" s="7"/>
      <c r="Q263" s="1" t="s">
        <v>247</v>
      </c>
      <c r="R263" s="1" t="s">
        <v>247</v>
      </c>
      <c r="S263" s="1"/>
      <c r="T263" s="16">
        <f t="shared" si="17"/>
        <v>3624336</v>
      </c>
      <c r="U263" s="6"/>
    </row>
    <row r="264" spans="1:21" ht="21" x14ac:dyDescent="0.4">
      <c r="A264" s="6"/>
      <c r="B264" s="25" t="s">
        <v>236</v>
      </c>
      <c r="C264" s="25"/>
      <c r="D264" s="39"/>
      <c r="E264" s="3"/>
      <c r="F264" s="3"/>
      <c r="G264" s="3"/>
      <c r="H264" s="32">
        <f>SUM(H7:H263)</f>
        <v>1428067130.5788493</v>
      </c>
      <c r="I264" s="32"/>
      <c r="J264" s="32"/>
      <c r="K264" s="32"/>
      <c r="L264" s="32">
        <f>SUM(L7:L263)</f>
        <v>1149287932.5180182</v>
      </c>
      <c r="M264" s="40"/>
      <c r="N264" s="40"/>
      <c r="O264" s="40"/>
      <c r="P264" s="40"/>
      <c r="Q264" s="40"/>
      <c r="R264" s="40"/>
      <c r="S264" s="40"/>
      <c r="T264" s="41">
        <f>SUM(T7:T263)</f>
        <v>278912375.75376248</v>
      </c>
      <c r="U264" s="6"/>
    </row>
  </sheetData>
  <mergeCells count="5">
    <mergeCell ref="E4:H4"/>
    <mergeCell ref="I4:L4"/>
    <mergeCell ref="A1:U1"/>
    <mergeCell ref="A2:U2"/>
    <mergeCell ref="A3:U3"/>
  </mergeCells>
  <pageMargins left="0.7" right="0.7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Rakesh Bhatia</cp:lastModifiedBy>
  <cp:lastPrinted>2024-04-17T06:23:54Z</cp:lastPrinted>
  <dcterms:created xsi:type="dcterms:W3CDTF">2024-04-17T05:08:22Z</dcterms:created>
  <dcterms:modified xsi:type="dcterms:W3CDTF">2024-07-10T00:54:05Z</dcterms:modified>
</cp:coreProperties>
</file>